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45" activeTab="0"/>
  </bookViews>
  <sheets>
    <sheet name="DSS-4.c Gelir 3" sheetId="1" r:id="rId1"/>
  </sheets>
  <definedNames>
    <definedName name="_xlnm.Print_Area" localSheetId="0">'DSS-4.c Gelir 3'!$A$2:$G$249</definedName>
  </definedNames>
  <calcPr fullCalcOnLoad="1"/>
</workbook>
</file>

<file path=xl/sharedStrings.xml><?xml version="1.0" encoding="utf-8"?>
<sst xmlns="http://schemas.openxmlformats.org/spreadsheetml/2006/main" count="265" uniqueCount="239">
  <si>
    <t>Mal ve Hizmet Gelirleri</t>
  </si>
  <si>
    <t>Sağlık Hizmeti Gelirleri</t>
  </si>
  <si>
    <t>Muayene, Konsültasyon ve Rapor Gelirleri</t>
  </si>
  <si>
    <t>Laboratuvar Gelirleri</t>
  </si>
  <si>
    <t>Radyoloji Görüntüleme Gelirleri</t>
  </si>
  <si>
    <t>Tıbbi Uygulama Gelirleri</t>
  </si>
  <si>
    <t>Genel Uygulamalar ve Girişim Gelirleri</t>
  </si>
  <si>
    <t>Ameliyat ve Anestezi Gelirleri</t>
  </si>
  <si>
    <t>Yatak ve Refakat Ücreti Gelirleri</t>
  </si>
  <si>
    <t>İlaç ve Tıbbi Sarf Malzemesi Gelirleri</t>
  </si>
  <si>
    <t>Radyasyon Onkolojisi Gelirleri</t>
  </si>
  <si>
    <t>Nükleer Tıp Görüntüleme ve Tedavi Gelirleri</t>
  </si>
  <si>
    <t>Diyaliz Gelirleri</t>
  </si>
  <si>
    <t>Hasta Nakil Gelirleri</t>
  </si>
  <si>
    <t>Diğer Sağlık Hizmet Gelirleri</t>
  </si>
  <si>
    <t>Orman Gelirleri</t>
  </si>
  <si>
    <t>Endüstriyel Ağaç Ürünleri Satış Gelirleri</t>
  </si>
  <si>
    <t>Orman Ağaçları Fidan Satış Gelirleri</t>
  </si>
  <si>
    <t>Süs Bitkileri Satış Gelirleri</t>
  </si>
  <si>
    <t>Tohum Satış Gelirleri</t>
  </si>
  <si>
    <t>Park ve Bahçe Düzenlenmesinden Elde Edilen Gelirler</t>
  </si>
  <si>
    <t>Orman İçi Dinlenme Yerleri Gelirleri</t>
  </si>
  <si>
    <t>Av Yaban Hayatı Gelirleri</t>
  </si>
  <si>
    <t>Orman İçi Su Ürünleri Gelirleri</t>
  </si>
  <si>
    <t>Diğer Orman Gelirleri</t>
  </si>
  <si>
    <t>Tarım ve Hayvancılık Gelirleri</t>
  </si>
  <si>
    <t>Tohum Gelirleri</t>
  </si>
  <si>
    <t>Tahıl Gelirleri</t>
  </si>
  <si>
    <t>Bakliyat Gelirleri</t>
  </si>
  <si>
    <t>Endüstri Bitkileri Gelirleri</t>
  </si>
  <si>
    <t>Tıbbi ve Aromatik Bitkiler Gelirleri</t>
  </si>
  <si>
    <t>Çayır-Mera Yem Bitkileri Gelirleri</t>
  </si>
  <si>
    <t>Fide ve Fidan Gelirleri</t>
  </si>
  <si>
    <t>Sebze Gelirleri</t>
  </si>
  <si>
    <t>Meyve Gelirleri</t>
  </si>
  <si>
    <t>Süs Bitkileri Gelirleri</t>
  </si>
  <si>
    <t>Ziraat Sanatları Gelirleri</t>
  </si>
  <si>
    <t>Biyolojik Mücadele Gelirleri</t>
  </si>
  <si>
    <t>Mücadele İlaç Gelirleri</t>
  </si>
  <si>
    <t>Tali Ürün Gelirleri</t>
  </si>
  <si>
    <t>Dezenfeksiyon Gelirleri</t>
  </si>
  <si>
    <t>Fümügasyon Gelirleri</t>
  </si>
  <si>
    <t>Sertifikasyon Gelirleri</t>
  </si>
  <si>
    <t>Suni Tohumlama Gelirleri</t>
  </si>
  <si>
    <t>Fidan Muayene Gelirleri</t>
  </si>
  <si>
    <t>Tohum Temizleme Gelirleri</t>
  </si>
  <si>
    <t>Deney Hayvanları Gelirleri</t>
  </si>
  <si>
    <t>Diğer Tarım ve Hayvancılık Gelirleri</t>
  </si>
  <si>
    <t>Mesleki Eğitim Gelirleri</t>
  </si>
  <si>
    <t>Ayakkabı ve Saraciye Teknolojisi Bölümü Gelirleri  </t>
  </si>
  <si>
    <t>Bahçecilik Bölümü Gelirleri  </t>
  </si>
  <si>
    <t>Bilişim Teknolojileri Bölümü Gelirleri  </t>
  </si>
  <si>
    <t>Çocuk Gelişimi ve Eğitimi Bölümü Gelirleri  </t>
  </si>
  <si>
    <t>Gemi Yapım İşleri Bölümü Gelirleri  </t>
  </si>
  <si>
    <t>Denizcilik Bölümü Gelirleri  </t>
  </si>
  <si>
    <t>Eğlence Hizmetleri Bölümü Gelirleri  </t>
  </si>
  <si>
    <t>Elektrik- Elektronik Teknolojisi Bölümü Gelirleri  </t>
  </si>
  <si>
    <t>Endüsriyel Otomasyon Teknolojileri Bölümü Gelirleri  </t>
  </si>
  <si>
    <t>Grafik ve Fotoğraf Bölümü Gelirleri  </t>
  </si>
  <si>
    <t>Gazetecilik Bölümü Gelirleri  </t>
  </si>
  <si>
    <t>Gıda Teknolojisi Bölümü Gelirleri  </t>
  </si>
  <si>
    <t>Giyim Üretim Teknolojisi Bölümü Gelirleri   </t>
  </si>
  <si>
    <t>Güzellik ve Saç Bakım Hizmetleri Bölümü Gelirleri  </t>
  </si>
  <si>
    <t>Halkla İlişkiler ve Organizasyon Hizmetleri Gelirleri  </t>
  </si>
  <si>
    <t>Hasta ve Yaşlı Hizmetleri Bölümü Gelirleri  </t>
  </si>
  <si>
    <t>İnşaat Teknolojisi Bölümü Gelirleri  </t>
  </si>
  <si>
    <t>Kimya Teknolojisi Bölümü Gelirleri  </t>
  </si>
  <si>
    <t>Konaklama ve Seyahat Hizmetleri Bölümü Gelirleri  </t>
  </si>
  <si>
    <t>Kuyumculuk Teknolojisi Bölümü Gelirleri  </t>
  </si>
  <si>
    <t>Makine Teknolojisi Bölümü Gelirleri  </t>
  </si>
  <si>
    <t>Matbaa Bölümü Gelirleri  </t>
  </si>
  <si>
    <t>Metal Teknolojisi Bölümü Gelirleri  </t>
  </si>
  <si>
    <t>Metalürji Bölümü Gelirleri  </t>
  </si>
  <si>
    <t>Motorlu Araçlar Teknolojisi Bölümü Gelirleri  </t>
  </si>
  <si>
    <t>Müzik Aletleri Yapımı Bölümü Gelirleri  </t>
  </si>
  <si>
    <t>Plastik Teknolojisi Bölümü Gelirleri  </t>
  </si>
  <si>
    <t>Radyo Televizyon Bölümü Gelirleri  </t>
  </si>
  <si>
    <t>Raylı Sistemler Teknolojisi Bölümü Gelirleri  </t>
  </si>
  <si>
    <t>Sanat ve Tasarım Bölümü Gelirleri  </t>
  </si>
  <si>
    <t>Seramik ve Cam Teknolojisi Bölümü Gelirleri  </t>
  </si>
  <si>
    <t>Tekstil Teknolojisi Bölümü Gelirleri  </t>
  </si>
  <si>
    <t>Tesisat Teknolojisi ve İklimlendirme Bölümü Gelirleri  </t>
  </si>
  <si>
    <t>Uçak Bakım Bölümü Gelirleri  </t>
  </si>
  <si>
    <t>Ulaştırma Hizmetleri Bölümü Gelirleri  </t>
  </si>
  <si>
    <t>Yiyecek İçecek Hizmetleri Bölümü Gelirleri  </t>
  </si>
  <si>
    <t>Hayvan Sağlığı Bölümü Gelirleri  </t>
  </si>
  <si>
    <t>Laboratuvar Hizmetleri Bölümü Gelirleri  </t>
  </si>
  <si>
    <t>Meteoroloji Bölümü Gelirleri  </t>
  </si>
  <si>
    <t>Tarım Teknolojileri Bölümü Gelirleri  </t>
  </si>
  <si>
    <t>Diğer Mesleki Eğitim Bölümü Gelirleri</t>
  </si>
  <si>
    <t>Belgelendirme ve İzin Verme Gelirleri</t>
  </si>
  <si>
    <t>Bilet Satış Gelirleri</t>
  </si>
  <si>
    <t>Belgelendirme Gelirleri</t>
  </si>
  <si>
    <t>Yetki Belgesi Gelirleri</t>
  </si>
  <si>
    <t>Ruhsat Gelirleri</t>
  </si>
  <si>
    <t>Sertifikalandırma Gelirleri</t>
  </si>
  <si>
    <t>Lisans Gelirleri</t>
  </si>
  <si>
    <t>İzin Verme Gelirleri</t>
  </si>
  <si>
    <t>Harita ve Harita Bilgisi Üretim Gelirleri  </t>
  </si>
  <si>
    <t>Diğer Belgelendirme ve İzin Verme Gelirleri</t>
  </si>
  <si>
    <t>Baskı, Matbaa ve Darphane Gelirleri</t>
  </si>
  <si>
    <t>Basılı Yayın Gelirleri</t>
  </si>
  <si>
    <t>Sesli ve Görüntülü Yayın Gelirleri</t>
  </si>
  <si>
    <t>Darphane ve Damga Gelirleri</t>
  </si>
  <si>
    <t>Telif Hakları Gelirleri</t>
  </si>
  <si>
    <t>Diğer Baskı ve Matbaa Gelirleri</t>
  </si>
  <si>
    <t>Barınma ve Konaklama Gelirleri</t>
  </si>
  <si>
    <t>Huzurevi Gelirleri</t>
  </si>
  <si>
    <t>Kreş Gelirleri</t>
  </si>
  <si>
    <t>Bakımevi Gelirleri</t>
  </si>
  <si>
    <t>Otelcilik Gelirleri</t>
  </si>
  <si>
    <t>Diğer Barınma ve Konaklama Gelirleri</t>
  </si>
  <si>
    <t>İmalat, Yenileştirme, Bakım, Onarım ve Kurtarma Gelirleri</t>
  </si>
  <si>
    <t>İmalat Gelirleri</t>
  </si>
  <si>
    <t>Yenileştirme Gelirleri</t>
  </si>
  <si>
    <t>Bakım ve Onarım Gelirleri</t>
  </si>
  <si>
    <t>Kurtarma Gelirleri</t>
  </si>
  <si>
    <t>Diğer Gelirler</t>
  </si>
  <si>
    <t>Proje, Araştırma ve Geliştirme Gelirleri</t>
  </si>
  <si>
    <t>Proje Gelirleri</t>
  </si>
  <si>
    <t>Araştırma ve Geliştirme Gelirleri</t>
  </si>
  <si>
    <t>Eğitim ve Danışmanlık Gelirleri</t>
  </si>
  <si>
    <t>Kurs Gelirleri</t>
  </si>
  <si>
    <t>Eğitim Hizmeti Gelirleri</t>
  </si>
  <si>
    <t>Danışmanlık Hizmeti Gelirleri</t>
  </si>
  <si>
    <t>Bilirkişi Hizmet Gelirleri</t>
  </si>
  <si>
    <t>Sınav, Ölçme ve Değerlendirme Gelirleri</t>
  </si>
  <si>
    <t>Sınav Hizmeti Gelirleri</t>
  </si>
  <si>
    <t>Ölçme ve Değerlendirme Gelirleri</t>
  </si>
  <si>
    <t>Muayene, Ölçüm, Kontrol ve Denetim Gelirleri</t>
  </si>
  <si>
    <t>Muayene Gelirleri</t>
  </si>
  <si>
    <t>Ölçüm Gelirleri</t>
  </si>
  <si>
    <t>Tahlil ve Analiz Gelirleri</t>
  </si>
  <si>
    <t>Kontrol ve Denetim Gelirleri</t>
  </si>
  <si>
    <t>Tasfiye Edilecek Eşya ve Hurda Satış Gelirleri</t>
  </si>
  <si>
    <t>Tasfiye Edilecek Eşya Gelirleri</t>
  </si>
  <si>
    <t>Hurda Gelirleri</t>
  </si>
  <si>
    <t>Diğer Mal ve Hizmet Gelirleri</t>
  </si>
  <si>
    <t>Ticari Mal Satış Gelirleri</t>
  </si>
  <si>
    <t>Alınan Bağış ve Yardımlar</t>
  </si>
  <si>
    <t>04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</si>
  <si>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</si>
  <si>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</si>
  <si>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</si>
  <si>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</si>
  <si>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</si>
  <si>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</si>
  <si>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</si>
  <si>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Gelirleri</t>
  </si>
  <si>
    <t>Taşınır Satış Gelirleri</t>
  </si>
  <si>
    <t>Taşıt Satış Gelirleri</t>
  </si>
  <si>
    <t>Stok Satış Gelirleri</t>
  </si>
  <si>
    <t>Diğer Taşınır Satış Gelirleri</t>
  </si>
  <si>
    <t>Menkul Kıymet ve Varlık Satış Gelirleri</t>
  </si>
  <si>
    <t>Tahvil Senet ve Bonolar</t>
  </si>
  <si>
    <t>Altın</t>
  </si>
  <si>
    <t>Faiz Gelirleri</t>
  </si>
  <si>
    <t>Hazine Bonosu Faizleri</t>
  </si>
  <si>
    <t>Devletçe Çıkarılmış Diğer Menkul Kıymet Faizleri</t>
  </si>
  <si>
    <t>Mevduattan Alınan Faizler</t>
  </si>
  <si>
    <t>Ticari Alacaklardan Alınan Faizler</t>
  </si>
  <si>
    <t>Repo Gelirleri</t>
  </si>
  <si>
    <t>Alacaklara Yürütülen Faizler ve Vade Farkları</t>
  </si>
  <si>
    <t>Personelden Alacaklara Yürütülen Faizler</t>
  </si>
  <si>
    <t>Alınan Paylar</t>
  </si>
  <si>
    <t>Bağlı İşletmelerden Alınan Paylar</t>
  </si>
  <si>
    <t>Para Cezaları</t>
  </si>
  <si>
    <t>Alınan Ceza ve Tazminatlar</t>
  </si>
  <si>
    <t>Kira Gelirleri</t>
  </si>
  <si>
    <t>Personele Yapılan Fazla ve Yersiz Ödeme Gelirleri</t>
  </si>
  <si>
    <t>Gerçek Kişilere Yapılan Fazla ve Yersiz Ödeme Gelirleri</t>
  </si>
  <si>
    <t>Tüzel Kişilere Yapılan Fazla ve Yersiz Ödeme Gelirleri</t>
  </si>
  <si>
    <t>İlan ve Reklam Gelirleri</t>
  </si>
  <si>
    <t>Şartname Satış Gelirleri</t>
  </si>
  <si>
    <t>Sayım Fazlalarından Doğan Gelirler</t>
  </si>
  <si>
    <t>İrat Kaydedilen Depozito ve Teminatlar</t>
  </si>
  <si>
    <t>GELİRİN EKONOMİK SINIFLANDIRMASI</t>
  </si>
  <si>
    <t>II</t>
  </si>
  <si>
    <t>I</t>
  </si>
  <si>
    <t>III</t>
  </si>
  <si>
    <t>Fazla ve Yersiz Ödemelerden Kaynaklanan Gelirler</t>
  </si>
  <si>
    <t>Silaj ve Hasıl Gelirleri</t>
  </si>
  <si>
    <t>Bağcılık Gelirleri</t>
  </si>
  <si>
    <t>Fındık Gelirleri</t>
  </si>
  <si>
    <t>Antep Fıstığı Gelirleri</t>
  </si>
  <si>
    <t>Ceviz Gelirleri</t>
  </si>
  <si>
    <t>İncir Gelirleri</t>
  </si>
  <si>
    <t>Sığırcılık Gelirleri</t>
  </si>
  <si>
    <t>Mandacılık</t>
  </si>
  <si>
    <t>Koyunculuk</t>
  </si>
  <si>
    <t>Keçicilik</t>
  </si>
  <si>
    <t>Tavukçuluk</t>
  </si>
  <si>
    <t>Balıkçılık</t>
  </si>
  <si>
    <t>Arıcılık</t>
  </si>
  <si>
    <t>Hindicilik</t>
  </si>
  <si>
    <t>Bıldırcıncılık</t>
  </si>
  <si>
    <t>Keklikçilik</t>
  </si>
  <si>
    <t>Sperma Gelirleri</t>
  </si>
  <si>
    <t>BÜTÇE YILI:</t>
  </si>
  <si>
    <t>TOPLAM</t>
  </si>
  <si>
    <t>DÖNER SERMAYELİ İŞLETME GELİR BÜTÇESİ</t>
  </si>
  <si>
    <t>Mesai Dışı İlave Çalışma Gelirleri</t>
  </si>
  <si>
    <t>Öğretim Üyesi Kurumsal Sözleşme Gelirleri</t>
  </si>
  <si>
    <t>Uluslararası Sağlık Hizmeti Kapsamında Elde Edilen Gelirler</t>
  </si>
  <si>
    <t>Hastane Tarafından Üretilen Protez Ortez Gelirleri</t>
  </si>
  <si>
    <t>Odun Dışı Orman Ürünleri Satış Gelirleri</t>
  </si>
  <si>
    <t>Milli Park,Tabiat Parkı,Tabiatı Koruma Alanı Ve Tabiat Anıtlarından Elde Edilecek Gelirler</t>
  </si>
  <si>
    <t>Aşı, Serum, Antijen ve Mikrobiyal Bakteri Kültürü Gelirleri</t>
  </si>
  <si>
    <t>El Sanatları Eğitim Mamulleri Gelirleri</t>
  </si>
  <si>
    <t>Baskı, Matbaa ve Yayın Üretimleri</t>
  </si>
  <si>
    <t>Islahcı Hakkı Gelirleri</t>
  </si>
  <si>
    <t>Sülüncülük</t>
  </si>
  <si>
    <t>Mobilya ve İç Mekan Tasarımı Bölümü Gelirleri</t>
  </si>
  <si>
    <t>El Sanatları Teknolojileri/Nakış Bölümü Gelirleri  </t>
  </si>
  <si>
    <t>Hayvan Yetiştiriciliği Bölümü Gelirleri</t>
  </si>
  <si>
    <t>Tanıtım Pazarlama Bölümü Gelirleri</t>
  </si>
  <si>
    <t>Tasarım Teknolojisi Bölümü Gelirleri</t>
  </si>
  <si>
    <t>Yenilenebilir Eğitim Teknolojileri Bölümü Gelirleri</t>
  </si>
  <si>
    <t>Kalibrasyon Gelirleri</t>
  </si>
  <si>
    <t>Personel ve Ekipman Desteği Gelirleri</t>
  </si>
  <si>
    <t>Modernizasyon Gelirleri</t>
  </si>
  <si>
    <t>Montaj Gelirleri</t>
  </si>
  <si>
    <t>Test ve Kontrol Gelirleri</t>
  </si>
  <si>
    <t>Üniversite Sanayi İşbirliği Gelirleri</t>
  </si>
  <si>
    <t>Pay Niteliğinde Elde Edilen Gelirler</t>
  </si>
  <si>
    <t>Mamül Satış Gelirleri</t>
  </si>
  <si>
    <t>Nakdi</t>
  </si>
  <si>
    <t>İşletmeler Arası Karşılıksız Kaynak Aktarımdan Doğan Gelirler</t>
  </si>
  <si>
    <t>Altın Dışındaki Kıymetli Madenler</t>
  </si>
  <si>
    <t>Diğer Çeşitli Menkul Varlıklar</t>
  </si>
  <si>
    <t>Konusu Kalmayan Karşılıklar</t>
  </si>
  <si>
    <t>Karşılıklardan Tahsil Edilenler</t>
  </si>
  <si>
    <t>Fazla ve Yersiz Ödemeden Kaynaklanan Faiz Gelirleri</t>
  </si>
  <si>
    <t>Diğer Alacaklara Yürütülen Faizler</t>
  </si>
  <si>
    <t>Diğer Olağan Çeşitli Gelirler</t>
  </si>
  <si>
    <t>Diğer Olağan Gelir ve Karlar</t>
  </si>
  <si>
    <t>BİRİM ADI:</t>
  </si>
  <si>
    <t>20...-20...-20…</t>
  </si>
  <si>
    <t xml:space="preserve">DSM-DD-0003                                                                                                              Rev: 00/08.06.2023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</si>
</sst>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8"/>
      <name val="SansSerif"/>
      <family val="0"/>
    </font>
    <font>
      <b/>
      <sz val="8"/>
      <name val="SansSerif"/>
      <family val="0"/>
    </font>
    <font>
      <b/>
      <sz val="10"/>
      <name val="SansSerif"/>
      <family val="0"/>
    </font>
    <font>
      <b/>
      <sz val="11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80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18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1666875</xdr:colOff>
      <xdr:row>0</xdr:row>
      <xdr:rowOff>0</xdr:rowOff>
    </xdr:from>
    <xdr:to>
      <xdr:col>3</xdr:col>
      <xdr:colOff>2743200</xdr:colOff>
      <xdr:row>0</xdr:row>
      <xdr:rowOff>1076325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0"/>
  <sheetViews>
    <sheetView tabSelected="1" workbookViewId="0" topLeftCell="A215">
      <selection activeCell="A250" sqref="A250:G250"/>
    </sheetView>
  </sheetViews>
  <sheetFormatPr defaultColWidth="9.140625" defaultRowHeight="15"/>
  <cols>
    <col min="1" max="1" width="4.8515625" style="0" customWidth="1"/>
    <col min="2" max="3" width="4.28125" style="0" customWidth="1"/>
    <col min="4" max="4" width="51.28125" style="0" customWidth="1"/>
    <col min="5" max="5" width="10.00390625" style="0" customWidth="1"/>
    <col min="6" max="6" width="10.140625" style="0" customWidth="1"/>
    <col min="7" max="7" width="10.421875" style="0" customWidth="1"/>
  </cols>
  <sheetData>
    <row r="1" spans="1:7" ht="85.5" customHeight="1">
      <c r="A1" s="33"/>
      <c r="B1" s="33"/>
      <c r="C1" s="33"/>
      <c r="D1" s="33"/>
      <c r="E1" s="33"/>
      <c r="F1" s="33"/>
      <c r="G1" s="33"/>
    </row>
    <row r="2" spans="1:7" ht="26.25" customHeight="1">
      <c r="A2" s="38" t="s">
        <v>200</v>
      </c>
      <c r="B2" s="38"/>
      <c r="C2" s="38"/>
      <c r="D2" s="38"/>
      <c r="E2" s="38"/>
      <c r="F2" s="38"/>
      <c r="G2" s="38"/>
    </row>
    <row r="3" spans="1:10" ht="18" customHeight="1">
      <c r="A3" s="36" t="s">
        <v>198</v>
      </c>
      <c r="B3" s="36"/>
      <c r="C3" s="36"/>
      <c r="D3" s="36" t="s">
        <v>237</v>
      </c>
      <c r="E3" s="36"/>
      <c r="F3" s="36"/>
      <c r="G3" s="36"/>
      <c r="H3" s="7"/>
      <c r="I3" s="7"/>
      <c r="J3" s="7"/>
    </row>
    <row r="4" spans="1:10" ht="18" customHeight="1">
      <c r="A4" s="36" t="s">
        <v>236</v>
      </c>
      <c r="B4" s="36"/>
      <c r="C4" s="36"/>
      <c r="D4" s="10"/>
      <c r="E4" s="10"/>
      <c r="F4" s="10"/>
      <c r="G4" s="10"/>
      <c r="H4" s="35"/>
      <c r="I4" s="35"/>
      <c r="J4" s="35"/>
    </row>
    <row r="5" spans="1:10" ht="18" customHeight="1">
      <c r="A5" s="8"/>
      <c r="B5" s="9"/>
      <c r="C5" s="8"/>
      <c r="D5" s="8"/>
      <c r="E5" s="8"/>
      <c r="F5" s="8"/>
      <c r="G5" s="8"/>
      <c r="H5" s="6"/>
      <c r="I5" s="6"/>
      <c r="J5" s="6"/>
    </row>
    <row r="6" spans="1:7" s="4" customFormat="1" ht="15.75">
      <c r="A6" s="14" t="s">
        <v>178</v>
      </c>
      <c r="B6" s="14" t="s">
        <v>177</v>
      </c>
      <c r="C6" s="14" t="s">
        <v>179</v>
      </c>
      <c r="D6" s="15" t="s">
        <v>176</v>
      </c>
      <c r="E6" s="16">
        <v>2020</v>
      </c>
      <c r="F6" s="16">
        <v>2021</v>
      </c>
      <c r="G6" s="16">
        <v>2022</v>
      </c>
    </row>
    <row r="7" spans="1:256" s="3" customFormat="1" ht="15.75">
      <c r="A7" s="17">
        <v>3</v>
      </c>
      <c r="B7" s="17"/>
      <c r="C7" s="17"/>
      <c r="D7" s="18" t="s">
        <v>0</v>
      </c>
      <c r="E7" s="19">
        <f>E8+E26+E38+E84+E132+E142+E148+E154+E165+E168+E174+E177+E182+E185+E187</f>
        <v>0</v>
      </c>
      <c r="F7" s="19">
        <f>F8+F26+F38+F84+F132+F142+F148+F154+F165+F168+F174+F177+F182+F185+F187</f>
        <v>0</v>
      </c>
      <c r="G7" s="19">
        <f>G8+G26+G38+G84+G132+G142+G148+G154+G165+G168+G174+G177+G182+G185+G187</f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5.75">
      <c r="A8" s="20">
        <v>3</v>
      </c>
      <c r="B8" s="20">
        <v>1</v>
      </c>
      <c r="C8" s="20"/>
      <c r="D8" s="21" t="s">
        <v>1</v>
      </c>
      <c r="E8" s="22">
        <f>SUM(E9:E25)</f>
        <v>0</v>
      </c>
      <c r="F8" s="22">
        <f>SUM(F9:F25)</f>
        <v>0</v>
      </c>
      <c r="G8" s="22">
        <f>SUM(G9:G25)</f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15.75">
      <c r="A9" s="23">
        <v>3</v>
      </c>
      <c r="B9" s="23">
        <v>1</v>
      </c>
      <c r="C9" s="23">
        <v>1</v>
      </c>
      <c r="D9" s="24" t="s">
        <v>2</v>
      </c>
      <c r="E9" s="25">
        <v>0</v>
      </c>
      <c r="F9" s="25">
        <f>E9*1.05</f>
        <v>0</v>
      </c>
      <c r="G9" s="25">
        <f>F9*1.05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15.75">
      <c r="A10" s="23">
        <v>3</v>
      </c>
      <c r="B10" s="23">
        <v>1</v>
      </c>
      <c r="C10" s="23">
        <v>2</v>
      </c>
      <c r="D10" s="24" t="s">
        <v>3</v>
      </c>
      <c r="E10" s="25">
        <v>0</v>
      </c>
      <c r="F10" s="25">
        <f aca="true" t="shared" si="0" ref="F10:G25">E10*1.05</f>
        <v>0</v>
      </c>
      <c r="G10" s="25">
        <f t="shared" si="0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5.75">
      <c r="A11" s="23">
        <v>3</v>
      </c>
      <c r="B11" s="23">
        <v>1</v>
      </c>
      <c r="C11" s="23">
        <v>3</v>
      </c>
      <c r="D11" s="24" t="s">
        <v>4</v>
      </c>
      <c r="E11" s="25">
        <v>0</v>
      </c>
      <c r="F11" s="25">
        <f t="shared" si="0"/>
        <v>0</v>
      </c>
      <c r="G11" s="25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15.75">
      <c r="A12" s="23">
        <v>3</v>
      </c>
      <c r="B12" s="23">
        <v>1</v>
      </c>
      <c r="C12" s="23">
        <v>4</v>
      </c>
      <c r="D12" s="24" t="s">
        <v>5</v>
      </c>
      <c r="E12" s="25">
        <v>0</v>
      </c>
      <c r="F12" s="25">
        <f t="shared" si="0"/>
        <v>0</v>
      </c>
      <c r="G12" s="25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15.75">
      <c r="A13" s="23">
        <v>3</v>
      </c>
      <c r="B13" s="23">
        <v>1</v>
      </c>
      <c r="C13" s="23">
        <v>5</v>
      </c>
      <c r="D13" s="24" t="s">
        <v>6</v>
      </c>
      <c r="E13" s="25">
        <v>0</v>
      </c>
      <c r="F13" s="25">
        <f t="shared" si="0"/>
        <v>0</v>
      </c>
      <c r="G13" s="25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15.75">
      <c r="A14" s="23">
        <v>3</v>
      </c>
      <c r="B14" s="23">
        <v>1</v>
      </c>
      <c r="C14" s="23">
        <v>6</v>
      </c>
      <c r="D14" s="24" t="s">
        <v>7</v>
      </c>
      <c r="E14" s="25">
        <v>0</v>
      </c>
      <c r="F14" s="25">
        <f t="shared" si="0"/>
        <v>0</v>
      </c>
      <c r="G14" s="25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15.75">
      <c r="A15" s="23">
        <v>3</v>
      </c>
      <c r="B15" s="23">
        <v>1</v>
      </c>
      <c r="C15" s="23">
        <v>7</v>
      </c>
      <c r="D15" s="24" t="s">
        <v>8</v>
      </c>
      <c r="E15" s="25">
        <v>0</v>
      </c>
      <c r="F15" s="25">
        <f t="shared" si="0"/>
        <v>0</v>
      </c>
      <c r="G15" s="25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5.75">
      <c r="A16" s="23">
        <v>3</v>
      </c>
      <c r="B16" s="23">
        <v>1</v>
      </c>
      <c r="C16" s="23">
        <v>8</v>
      </c>
      <c r="D16" s="24" t="s">
        <v>9</v>
      </c>
      <c r="E16" s="25">
        <v>0</v>
      </c>
      <c r="F16" s="25">
        <f t="shared" si="0"/>
        <v>0</v>
      </c>
      <c r="G16" s="25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5.75">
      <c r="A17" s="23">
        <v>3</v>
      </c>
      <c r="B17" s="23">
        <v>1</v>
      </c>
      <c r="C17" s="23">
        <v>9</v>
      </c>
      <c r="D17" s="24" t="s">
        <v>10</v>
      </c>
      <c r="E17" s="25">
        <v>0</v>
      </c>
      <c r="F17" s="25">
        <f t="shared" si="0"/>
        <v>0</v>
      </c>
      <c r="G17" s="25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15.75">
      <c r="A18" s="23">
        <v>3</v>
      </c>
      <c r="B18" s="23">
        <v>1</v>
      </c>
      <c r="C18" s="23">
        <v>10</v>
      </c>
      <c r="D18" s="24" t="s">
        <v>11</v>
      </c>
      <c r="E18" s="25">
        <v>0</v>
      </c>
      <c r="F18" s="25">
        <f t="shared" si="0"/>
        <v>0</v>
      </c>
      <c r="G18" s="25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15.75">
      <c r="A19" s="23">
        <v>3</v>
      </c>
      <c r="B19" s="23">
        <v>1</v>
      </c>
      <c r="C19" s="23">
        <v>11</v>
      </c>
      <c r="D19" s="24" t="s">
        <v>12</v>
      </c>
      <c r="E19" s="25">
        <v>0</v>
      </c>
      <c r="F19" s="25">
        <f t="shared" si="0"/>
        <v>0</v>
      </c>
      <c r="G19" s="25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15.75">
      <c r="A20" s="23">
        <v>3</v>
      </c>
      <c r="B20" s="23">
        <v>1</v>
      </c>
      <c r="C20" s="23">
        <v>12</v>
      </c>
      <c r="D20" s="24" t="s">
        <v>13</v>
      </c>
      <c r="E20" s="25">
        <v>0</v>
      </c>
      <c r="F20" s="25">
        <f t="shared" si="0"/>
        <v>0</v>
      </c>
      <c r="G20" s="25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15.75">
      <c r="A21" s="23">
        <v>3</v>
      </c>
      <c r="B21" s="23">
        <v>1</v>
      </c>
      <c r="C21" s="23">
        <v>13</v>
      </c>
      <c r="D21" s="24" t="s">
        <v>201</v>
      </c>
      <c r="E21" s="25">
        <v>0</v>
      </c>
      <c r="F21" s="25">
        <f t="shared" si="0"/>
        <v>0</v>
      </c>
      <c r="G21" s="25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15.75">
      <c r="A22" s="23">
        <v>3</v>
      </c>
      <c r="B22" s="23">
        <v>1</v>
      </c>
      <c r="C22" s="23">
        <v>14</v>
      </c>
      <c r="D22" s="24" t="s">
        <v>202</v>
      </c>
      <c r="E22" s="25">
        <v>0</v>
      </c>
      <c r="F22" s="25">
        <f t="shared" si="0"/>
        <v>0</v>
      </c>
      <c r="G22" s="25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30">
      <c r="A23" s="23">
        <v>3</v>
      </c>
      <c r="B23" s="23">
        <v>1</v>
      </c>
      <c r="C23" s="23">
        <v>15</v>
      </c>
      <c r="D23" s="24" t="s">
        <v>203</v>
      </c>
      <c r="E23" s="25">
        <v>0</v>
      </c>
      <c r="F23" s="25">
        <f t="shared" si="0"/>
        <v>0</v>
      </c>
      <c r="G23" s="25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15.75">
      <c r="A24" s="23">
        <v>3</v>
      </c>
      <c r="B24" s="23">
        <v>1</v>
      </c>
      <c r="C24" s="23">
        <v>16</v>
      </c>
      <c r="D24" s="24" t="s">
        <v>204</v>
      </c>
      <c r="E24" s="25">
        <v>0</v>
      </c>
      <c r="F24" s="25">
        <f t="shared" si="0"/>
        <v>0</v>
      </c>
      <c r="G24" s="25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15.75">
      <c r="A25" s="23">
        <v>3</v>
      </c>
      <c r="B25" s="23">
        <v>1</v>
      </c>
      <c r="C25" s="23">
        <v>99</v>
      </c>
      <c r="D25" s="24" t="s">
        <v>14</v>
      </c>
      <c r="E25" s="25">
        <v>0</v>
      </c>
      <c r="F25" s="25">
        <f t="shared" si="0"/>
        <v>0</v>
      </c>
      <c r="G25" s="25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5.75">
      <c r="A26" s="20">
        <v>3</v>
      </c>
      <c r="B26" s="20">
        <v>2</v>
      </c>
      <c r="C26" s="20"/>
      <c r="D26" s="26" t="s">
        <v>15</v>
      </c>
      <c r="E26" s="22">
        <f>SUM(E27:E37)</f>
        <v>0</v>
      </c>
      <c r="F26" s="22">
        <f>SUM(F27:F37)</f>
        <v>0</v>
      </c>
      <c r="G26" s="22">
        <f>SUM(G27:G37)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3" customFormat="1" ht="15.75">
      <c r="A27" s="23">
        <v>3</v>
      </c>
      <c r="B27" s="23">
        <v>2</v>
      </c>
      <c r="C27" s="23">
        <v>1</v>
      </c>
      <c r="D27" s="27" t="s">
        <v>16</v>
      </c>
      <c r="E27" s="25">
        <v>0</v>
      </c>
      <c r="F27" s="25">
        <f>E27*1.05</f>
        <v>0</v>
      </c>
      <c r="G27" s="25">
        <f>F27*1.05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15.75">
      <c r="A28" s="23">
        <v>3</v>
      </c>
      <c r="B28" s="23">
        <v>2</v>
      </c>
      <c r="C28" s="23">
        <v>2</v>
      </c>
      <c r="D28" s="27" t="s">
        <v>205</v>
      </c>
      <c r="E28" s="25">
        <v>0</v>
      </c>
      <c r="F28" s="25">
        <f aca="true" t="shared" si="1" ref="F28:G37">E28*1.05</f>
        <v>0</v>
      </c>
      <c r="G28" s="25">
        <f t="shared" si="1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15.75">
      <c r="A29" s="23">
        <v>3</v>
      </c>
      <c r="B29" s="23">
        <v>2</v>
      </c>
      <c r="C29" s="23">
        <v>3</v>
      </c>
      <c r="D29" s="27" t="s">
        <v>17</v>
      </c>
      <c r="E29" s="25">
        <v>0</v>
      </c>
      <c r="F29" s="25">
        <f t="shared" si="1"/>
        <v>0</v>
      </c>
      <c r="G29" s="25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15.75">
      <c r="A30" s="23">
        <v>3</v>
      </c>
      <c r="B30" s="23">
        <v>2</v>
      </c>
      <c r="C30" s="23">
        <v>4</v>
      </c>
      <c r="D30" s="27" t="s">
        <v>18</v>
      </c>
      <c r="E30" s="25">
        <v>0</v>
      </c>
      <c r="F30" s="25">
        <f t="shared" si="1"/>
        <v>0</v>
      </c>
      <c r="G30" s="25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15.75">
      <c r="A31" s="23">
        <v>3</v>
      </c>
      <c r="B31" s="23">
        <v>2</v>
      </c>
      <c r="C31" s="23">
        <v>5</v>
      </c>
      <c r="D31" s="27" t="s">
        <v>19</v>
      </c>
      <c r="E31" s="25">
        <v>0</v>
      </c>
      <c r="F31" s="25">
        <f t="shared" si="1"/>
        <v>0</v>
      </c>
      <c r="G31" s="25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15.75">
      <c r="A32" s="23">
        <v>3</v>
      </c>
      <c r="B32" s="23">
        <v>2</v>
      </c>
      <c r="C32" s="23">
        <v>6</v>
      </c>
      <c r="D32" s="27" t="s">
        <v>20</v>
      </c>
      <c r="E32" s="25">
        <v>0</v>
      </c>
      <c r="F32" s="25">
        <f t="shared" si="1"/>
        <v>0</v>
      </c>
      <c r="G32" s="25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15.75">
      <c r="A33" s="23">
        <v>3</v>
      </c>
      <c r="B33" s="23">
        <v>2</v>
      </c>
      <c r="C33" s="23">
        <v>7</v>
      </c>
      <c r="D33" s="27" t="s">
        <v>21</v>
      </c>
      <c r="E33" s="25">
        <v>0</v>
      </c>
      <c r="F33" s="25">
        <f t="shared" si="1"/>
        <v>0</v>
      </c>
      <c r="G33" s="25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7" s="2" customFormat="1" ht="15.75">
      <c r="A34" s="23">
        <v>3</v>
      </c>
      <c r="B34" s="23">
        <v>2</v>
      </c>
      <c r="C34" s="23">
        <v>8</v>
      </c>
      <c r="D34" s="27" t="s">
        <v>22</v>
      </c>
      <c r="E34" s="25">
        <v>0</v>
      </c>
      <c r="F34" s="25">
        <f t="shared" si="1"/>
        <v>0</v>
      </c>
      <c r="G34" s="25">
        <f t="shared" si="1"/>
        <v>0</v>
      </c>
    </row>
    <row r="35" spans="1:7" s="2" customFormat="1" ht="15.75">
      <c r="A35" s="23">
        <v>3</v>
      </c>
      <c r="B35" s="23">
        <v>2</v>
      </c>
      <c r="C35" s="23">
        <v>9</v>
      </c>
      <c r="D35" s="27" t="s">
        <v>23</v>
      </c>
      <c r="E35" s="25">
        <v>0</v>
      </c>
      <c r="F35" s="25">
        <f t="shared" si="1"/>
        <v>0</v>
      </c>
      <c r="G35" s="25">
        <f t="shared" si="1"/>
        <v>0</v>
      </c>
    </row>
    <row r="36" spans="1:7" s="2" customFormat="1" ht="30">
      <c r="A36" s="23">
        <v>3</v>
      </c>
      <c r="B36" s="23">
        <v>2</v>
      </c>
      <c r="C36" s="23">
        <v>10</v>
      </c>
      <c r="D36" s="27" t="s">
        <v>206</v>
      </c>
      <c r="E36" s="25">
        <v>0</v>
      </c>
      <c r="F36" s="25">
        <f t="shared" si="1"/>
        <v>0</v>
      </c>
      <c r="G36" s="25">
        <f t="shared" si="1"/>
        <v>0</v>
      </c>
    </row>
    <row r="37" spans="1:256" s="3" customFormat="1" ht="15.75">
      <c r="A37" s="23">
        <v>3</v>
      </c>
      <c r="B37" s="23">
        <v>2</v>
      </c>
      <c r="C37" s="23">
        <v>99</v>
      </c>
      <c r="D37" s="27" t="s">
        <v>24</v>
      </c>
      <c r="E37" s="25">
        <v>0</v>
      </c>
      <c r="F37" s="25">
        <f t="shared" si="1"/>
        <v>0</v>
      </c>
      <c r="G37" s="25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5.75">
      <c r="A38" s="20">
        <v>3</v>
      </c>
      <c r="B38" s="20">
        <v>3</v>
      </c>
      <c r="C38" s="20"/>
      <c r="D38" s="26" t="s">
        <v>25</v>
      </c>
      <c r="E38" s="22">
        <f>SUM(E39:E83)</f>
        <v>0</v>
      </c>
      <c r="F38" s="22">
        <f>SUM(F39:F83)</f>
        <v>0</v>
      </c>
      <c r="G38" s="22">
        <f>SUM(G39:G83)</f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5.75">
      <c r="A39" s="23">
        <v>3</v>
      </c>
      <c r="B39" s="23">
        <v>3</v>
      </c>
      <c r="C39" s="23">
        <v>1</v>
      </c>
      <c r="D39" s="27" t="s">
        <v>26</v>
      </c>
      <c r="E39" s="25">
        <v>0</v>
      </c>
      <c r="F39" s="25">
        <f>E39*1.05</f>
        <v>0</v>
      </c>
      <c r="G39" s="25">
        <f>F39*1.05</f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15.75">
      <c r="A40" s="23">
        <v>3</v>
      </c>
      <c r="B40" s="23">
        <v>3</v>
      </c>
      <c r="C40" s="23">
        <v>3</v>
      </c>
      <c r="D40" s="27" t="s">
        <v>27</v>
      </c>
      <c r="E40" s="25">
        <v>0</v>
      </c>
      <c r="F40" s="25">
        <f aca="true" t="shared" si="2" ref="F40:G83">E40*1.05</f>
        <v>0</v>
      </c>
      <c r="G40" s="25">
        <f t="shared" si="2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15.75">
      <c r="A41" s="23">
        <v>3</v>
      </c>
      <c r="B41" s="23">
        <v>3</v>
      </c>
      <c r="C41" s="23">
        <v>4</v>
      </c>
      <c r="D41" s="27" t="s">
        <v>28</v>
      </c>
      <c r="E41" s="25">
        <v>0</v>
      </c>
      <c r="F41" s="25">
        <f t="shared" si="2"/>
        <v>0</v>
      </c>
      <c r="G41" s="25">
        <f t="shared" si="2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15.75">
      <c r="A42" s="23">
        <v>3</v>
      </c>
      <c r="B42" s="23">
        <v>3</v>
      </c>
      <c r="C42" s="23">
        <v>5</v>
      </c>
      <c r="D42" s="27" t="s">
        <v>29</v>
      </c>
      <c r="E42" s="25">
        <v>0</v>
      </c>
      <c r="F42" s="25">
        <f t="shared" si="2"/>
        <v>0</v>
      </c>
      <c r="G42" s="25">
        <f t="shared" si="2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5.75">
      <c r="A43" s="23">
        <v>3</v>
      </c>
      <c r="B43" s="23">
        <v>3</v>
      </c>
      <c r="C43" s="23">
        <v>6</v>
      </c>
      <c r="D43" s="27" t="s">
        <v>30</v>
      </c>
      <c r="E43" s="25">
        <v>0</v>
      </c>
      <c r="F43" s="25">
        <f t="shared" si="2"/>
        <v>0</v>
      </c>
      <c r="G43" s="25">
        <f t="shared" si="2"/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5.75">
      <c r="A44" s="23">
        <v>3</v>
      </c>
      <c r="B44" s="23">
        <v>3</v>
      </c>
      <c r="C44" s="23">
        <v>7</v>
      </c>
      <c r="D44" s="27" t="s">
        <v>31</v>
      </c>
      <c r="E44" s="25">
        <v>0</v>
      </c>
      <c r="F44" s="25">
        <f t="shared" si="2"/>
        <v>0</v>
      </c>
      <c r="G44" s="25">
        <f t="shared" si="2"/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5.75">
      <c r="A45" s="23">
        <v>3</v>
      </c>
      <c r="B45" s="23">
        <v>3</v>
      </c>
      <c r="C45" s="23">
        <v>8</v>
      </c>
      <c r="D45" s="27" t="s">
        <v>32</v>
      </c>
      <c r="E45" s="25">
        <v>0</v>
      </c>
      <c r="F45" s="25">
        <f t="shared" si="2"/>
        <v>0</v>
      </c>
      <c r="G45" s="25">
        <f t="shared" si="2"/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5.75">
      <c r="A46" s="23">
        <v>3</v>
      </c>
      <c r="B46" s="23">
        <v>3</v>
      </c>
      <c r="C46" s="23">
        <v>9</v>
      </c>
      <c r="D46" s="27" t="s">
        <v>33</v>
      </c>
      <c r="E46" s="25">
        <v>0</v>
      </c>
      <c r="F46" s="25">
        <f t="shared" si="2"/>
        <v>0</v>
      </c>
      <c r="G46" s="25">
        <f t="shared" si="2"/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5.75">
      <c r="A47" s="23">
        <v>3</v>
      </c>
      <c r="B47" s="23">
        <v>3</v>
      </c>
      <c r="C47" s="23">
        <v>10</v>
      </c>
      <c r="D47" s="27" t="s">
        <v>34</v>
      </c>
      <c r="E47" s="25">
        <v>0</v>
      </c>
      <c r="F47" s="25">
        <f t="shared" si="2"/>
        <v>0</v>
      </c>
      <c r="G47" s="25">
        <f t="shared" si="2"/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5.75">
      <c r="A48" s="23">
        <v>3</v>
      </c>
      <c r="B48" s="23">
        <v>3</v>
      </c>
      <c r="C48" s="23">
        <v>11</v>
      </c>
      <c r="D48" s="27" t="s">
        <v>35</v>
      </c>
      <c r="E48" s="25">
        <v>0</v>
      </c>
      <c r="F48" s="25">
        <f t="shared" si="2"/>
        <v>0</v>
      </c>
      <c r="G48" s="25">
        <f t="shared" si="2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15.75">
      <c r="A49" s="23">
        <v>3</v>
      </c>
      <c r="B49" s="23">
        <v>3</v>
      </c>
      <c r="C49" s="23">
        <v>12</v>
      </c>
      <c r="D49" s="27" t="s">
        <v>36</v>
      </c>
      <c r="E49" s="25">
        <v>0</v>
      </c>
      <c r="F49" s="25">
        <f t="shared" si="2"/>
        <v>0</v>
      </c>
      <c r="G49" s="25">
        <f t="shared" si="2"/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15.75">
      <c r="A50" s="23">
        <v>3</v>
      </c>
      <c r="B50" s="23">
        <v>3</v>
      </c>
      <c r="C50" s="23">
        <v>13</v>
      </c>
      <c r="D50" s="27" t="s">
        <v>181</v>
      </c>
      <c r="E50" s="25">
        <v>0</v>
      </c>
      <c r="F50" s="25">
        <f t="shared" si="2"/>
        <v>0</v>
      </c>
      <c r="G50" s="25">
        <f t="shared" si="2"/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30">
      <c r="A51" s="23">
        <v>3</v>
      </c>
      <c r="B51" s="23">
        <v>3</v>
      </c>
      <c r="C51" s="23">
        <v>14</v>
      </c>
      <c r="D51" s="27" t="s">
        <v>207</v>
      </c>
      <c r="E51" s="25">
        <v>0</v>
      </c>
      <c r="F51" s="25">
        <f t="shared" si="2"/>
        <v>0</v>
      </c>
      <c r="G51" s="25">
        <f t="shared" si="2"/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15.75">
      <c r="A52" s="23">
        <v>3</v>
      </c>
      <c r="B52" s="23">
        <v>3</v>
      </c>
      <c r="C52" s="23">
        <v>15</v>
      </c>
      <c r="D52" s="27" t="s">
        <v>37</v>
      </c>
      <c r="E52" s="25">
        <v>0</v>
      </c>
      <c r="F52" s="25">
        <f t="shared" si="2"/>
        <v>0</v>
      </c>
      <c r="G52" s="25">
        <f t="shared" si="2"/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15.75">
      <c r="A53" s="23">
        <v>3</v>
      </c>
      <c r="B53" s="23">
        <v>3</v>
      </c>
      <c r="C53" s="23">
        <v>16</v>
      </c>
      <c r="D53" s="27" t="s">
        <v>38</v>
      </c>
      <c r="E53" s="25">
        <v>0</v>
      </c>
      <c r="F53" s="25">
        <f t="shared" si="2"/>
        <v>0</v>
      </c>
      <c r="G53" s="25">
        <f t="shared" si="2"/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15.75">
      <c r="A54" s="23">
        <v>3</v>
      </c>
      <c r="B54" s="23">
        <v>3</v>
      </c>
      <c r="C54" s="23">
        <v>17</v>
      </c>
      <c r="D54" s="27" t="s">
        <v>39</v>
      </c>
      <c r="E54" s="25">
        <v>0</v>
      </c>
      <c r="F54" s="25">
        <f t="shared" si="2"/>
        <v>0</v>
      </c>
      <c r="G54" s="25">
        <f t="shared" si="2"/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15.75">
      <c r="A55" s="23">
        <v>3</v>
      </c>
      <c r="B55" s="23">
        <v>3</v>
      </c>
      <c r="C55" s="23">
        <v>18</v>
      </c>
      <c r="D55" s="27" t="s">
        <v>40</v>
      </c>
      <c r="E55" s="25">
        <v>0</v>
      </c>
      <c r="F55" s="25">
        <f t="shared" si="2"/>
        <v>0</v>
      </c>
      <c r="G55" s="25">
        <f t="shared" si="2"/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15.75">
      <c r="A56" s="23">
        <v>3</v>
      </c>
      <c r="B56" s="23">
        <v>3</v>
      </c>
      <c r="C56" s="23">
        <v>19</v>
      </c>
      <c r="D56" s="27" t="s">
        <v>41</v>
      </c>
      <c r="E56" s="25">
        <v>0</v>
      </c>
      <c r="F56" s="25">
        <f t="shared" si="2"/>
        <v>0</v>
      </c>
      <c r="G56" s="25">
        <f t="shared" si="2"/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15.75">
      <c r="A57" s="23">
        <v>3</v>
      </c>
      <c r="B57" s="23">
        <v>3</v>
      </c>
      <c r="C57" s="23">
        <v>20</v>
      </c>
      <c r="D57" s="27" t="s">
        <v>42</v>
      </c>
      <c r="E57" s="25">
        <v>0</v>
      </c>
      <c r="F57" s="25">
        <f t="shared" si="2"/>
        <v>0</v>
      </c>
      <c r="G57" s="25">
        <f t="shared" si="2"/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15.75">
      <c r="A58" s="23">
        <v>3</v>
      </c>
      <c r="B58" s="23">
        <v>3</v>
      </c>
      <c r="C58" s="23">
        <v>21</v>
      </c>
      <c r="D58" s="27" t="s">
        <v>43</v>
      </c>
      <c r="E58" s="25">
        <v>0</v>
      </c>
      <c r="F58" s="25">
        <f t="shared" si="2"/>
        <v>0</v>
      </c>
      <c r="G58" s="25">
        <f t="shared" si="2"/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15.75">
      <c r="A59" s="23">
        <v>3</v>
      </c>
      <c r="B59" s="23">
        <v>3</v>
      </c>
      <c r="C59" s="23">
        <v>22</v>
      </c>
      <c r="D59" s="27" t="s">
        <v>44</v>
      </c>
      <c r="E59" s="25">
        <v>0</v>
      </c>
      <c r="F59" s="25">
        <f t="shared" si="2"/>
        <v>0</v>
      </c>
      <c r="G59" s="25">
        <f t="shared" si="2"/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15.75">
      <c r="A60" s="23">
        <v>3</v>
      </c>
      <c r="B60" s="23">
        <v>3</v>
      </c>
      <c r="C60" s="23">
        <v>24</v>
      </c>
      <c r="D60" s="27" t="s">
        <v>45</v>
      </c>
      <c r="E60" s="25">
        <v>0</v>
      </c>
      <c r="F60" s="25">
        <f t="shared" si="2"/>
        <v>0</v>
      </c>
      <c r="G60" s="25">
        <f t="shared" si="2"/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15.75">
      <c r="A61" s="23">
        <v>3</v>
      </c>
      <c r="B61" s="23">
        <v>3</v>
      </c>
      <c r="C61" s="23">
        <v>26</v>
      </c>
      <c r="D61" s="27" t="s">
        <v>46</v>
      </c>
      <c r="E61" s="25">
        <v>0</v>
      </c>
      <c r="F61" s="25">
        <f t="shared" si="2"/>
        <v>0</v>
      </c>
      <c r="G61" s="25">
        <f t="shared" si="2"/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15.75">
      <c r="A62" s="23">
        <v>3</v>
      </c>
      <c r="B62" s="23">
        <v>3</v>
      </c>
      <c r="C62" s="23">
        <v>27</v>
      </c>
      <c r="D62" s="27" t="s">
        <v>182</v>
      </c>
      <c r="E62" s="25">
        <v>0</v>
      </c>
      <c r="F62" s="25">
        <f t="shared" si="2"/>
        <v>0</v>
      </c>
      <c r="G62" s="25">
        <f t="shared" si="2"/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15.75">
      <c r="A63" s="23">
        <v>3</v>
      </c>
      <c r="B63" s="23">
        <v>3</v>
      </c>
      <c r="C63" s="23">
        <v>28</v>
      </c>
      <c r="D63" s="27" t="s">
        <v>183</v>
      </c>
      <c r="E63" s="25">
        <v>0</v>
      </c>
      <c r="F63" s="25">
        <f t="shared" si="2"/>
        <v>0</v>
      </c>
      <c r="G63" s="25">
        <f t="shared" si="2"/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15.75">
      <c r="A64" s="23">
        <v>3</v>
      </c>
      <c r="B64" s="23">
        <v>3</v>
      </c>
      <c r="C64" s="23">
        <v>29</v>
      </c>
      <c r="D64" s="27" t="s">
        <v>184</v>
      </c>
      <c r="E64" s="25">
        <v>0</v>
      </c>
      <c r="F64" s="25">
        <f t="shared" si="2"/>
        <v>0</v>
      </c>
      <c r="G64" s="25">
        <f t="shared" si="2"/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15.75">
      <c r="A65" s="23">
        <v>3</v>
      </c>
      <c r="B65" s="23">
        <v>3</v>
      </c>
      <c r="C65" s="23">
        <v>30</v>
      </c>
      <c r="D65" s="27" t="s">
        <v>185</v>
      </c>
      <c r="E65" s="25">
        <v>0</v>
      </c>
      <c r="F65" s="25">
        <f t="shared" si="2"/>
        <v>0</v>
      </c>
      <c r="G65" s="25">
        <f t="shared" si="2"/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15.75">
      <c r="A66" s="23">
        <v>3</v>
      </c>
      <c r="B66" s="23">
        <v>3</v>
      </c>
      <c r="C66" s="23">
        <v>31</v>
      </c>
      <c r="D66" s="27" t="s">
        <v>186</v>
      </c>
      <c r="E66" s="25">
        <v>0</v>
      </c>
      <c r="F66" s="25">
        <f t="shared" si="2"/>
        <v>0</v>
      </c>
      <c r="G66" s="25">
        <f t="shared" si="2"/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15.75">
      <c r="A67" s="23">
        <v>3</v>
      </c>
      <c r="B67" s="23">
        <v>3</v>
      </c>
      <c r="C67" s="23">
        <v>32</v>
      </c>
      <c r="D67" s="27" t="s">
        <v>187</v>
      </c>
      <c r="E67" s="25">
        <v>0</v>
      </c>
      <c r="F67" s="25">
        <f t="shared" si="2"/>
        <v>0</v>
      </c>
      <c r="G67" s="25">
        <f t="shared" si="2"/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15.75">
      <c r="A68" s="23">
        <v>3</v>
      </c>
      <c r="B68" s="23">
        <v>3</v>
      </c>
      <c r="C68" s="23">
        <v>33</v>
      </c>
      <c r="D68" s="27" t="s">
        <v>188</v>
      </c>
      <c r="E68" s="25">
        <v>0</v>
      </c>
      <c r="F68" s="25">
        <f t="shared" si="2"/>
        <v>0</v>
      </c>
      <c r="G68" s="25">
        <f t="shared" si="2"/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5.75">
      <c r="A69" s="23">
        <v>3</v>
      </c>
      <c r="B69" s="23">
        <v>3</v>
      </c>
      <c r="C69" s="23">
        <v>34</v>
      </c>
      <c r="D69" s="27" t="s">
        <v>189</v>
      </c>
      <c r="E69" s="25">
        <v>0</v>
      </c>
      <c r="F69" s="25">
        <f t="shared" si="2"/>
        <v>0</v>
      </c>
      <c r="G69" s="25">
        <f t="shared" si="2"/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15.75">
      <c r="A70" s="23">
        <v>3</v>
      </c>
      <c r="B70" s="23">
        <v>3</v>
      </c>
      <c r="C70" s="23">
        <v>35</v>
      </c>
      <c r="D70" s="27" t="s">
        <v>190</v>
      </c>
      <c r="E70" s="25">
        <v>0</v>
      </c>
      <c r="F70" s="25">
        <f t="shared" si="2"/>
        <v>0</v>
      </c>
      <c r="G70" s="25">
        <f t="shared" si="2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15.75">
      <c r="A71" s="23">
        <v>3</v>
      </c>
      <c r="B71" s="23">
        <v>3</v>
      </c>
      <c r="C71" s="23">
        <v>36</v>
      </c>
      <c r="D71" s="27" t="s">
        <v>191</v>
      </c>
      <c r="E71" s="25">
        <v>0</v>
      </c>
      <c r="F71" s="25">
        <f t="shared" si="2"/>
        <v>0</v>
      </c>
      <c r="G71" s="25">
        <f t="shared" si="2"/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12" customFormat="1" ht="15.75">
      <c r="A72" s="28">
        <v>3</v>
      </c>
      <c r="B72" s="28">
        <v>3</v>
      </c>
      <c r="C72" s="28">
        <v>38</v>
      </c>
      <c r="D72" s="29" t="s">
        <v>192</v>
      </c>
      <c r="E72" s="25">
        <v>0</v>
      </c>
      <c r="F72" s="25">
        <f t="shared" si="2"/>
        <v>0</v>
      </c>
      <c r="G72" s="25">
        <f t="shared" si="2"/>
        <v>0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3" customFormat="1" ht="15.75">
      <c r="A73" s="23">
        <v>3</v>
      </c>
      <c r="B73" s="23">
        <v>3</v>
      </c>
      <c r="C73" s="23">
        <v>39</v>
      </c>
      <c r="D73" s="27" t="s">
        <v>193</v>
      </c>
      <c r="E73" s="25">
        <v>0</v>
      </c>
      <c r="F73" s="25">
        <f t="shared" si="2"/>
        <v>0</v>
      </c>
      <c r="G73" s="25">
        <f t="shared" si="2"/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15.75">
      <c r="A74" s="23">
        <v>3</v>
      </c>
      <c r="B74" s="23">
        <v>3</v>
      </c>
      <c r="C74" s="23">
        <v>41</v>
      </c>
      <c r="D74" s="27" t="s">
        <v>194</v>
      </c>
      <c r="E74" s="25">
        <v>0</v>
      </c>
      <c r="F74" s="25">
        <f t="shared" si="2"/>
        <v>0</v>
      </c>
      <c r="G74" s="25">
        <f t="shared" si="2"/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5.75">
      <c r="A75" s="23">
        <v>3</v>
      </c>
      <c r="B75" s="23">
        <v>3</v>
      </c>
      <c r="C75" s="23">
        <v>44</v>
      </c>
      <c r="D75" s="27" t="s">
        <v>195</v>
      </c>
      <c r="E75" s="25">
        <v>0</v>
      </c>
      <c r="F75" s="25">
        <f t="shared" si="2"/>
        <v>0</v>
      </c>
      <c r="G75" s="25">
        <f t="shared" si="2"/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5.75">
      <c r="A76" s="23">
        <v>3</v>
      </c>
      <c r="B76" s="23">
        <v>3</v>
      </c>
      <c r="C76" s="23">
        <v>45</v>
      </c>
      <c r="D76" s="27" t="s">
        <v>196</v>
      </c>
      <c r="E76" s="25">
        <v>0</v>
      </c>
      <c r="F76" s="25">
        <f t="shared" si="2"/>
        <v>0</v>
      </c>
      <c r="G76" s="25">
        <f t="shared" si="2"/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5.75">
      <c r="A77" s="23">
        <v>3</v>
      </c>
      <c r="B77" s="23">
        <v>3</v>
      </c>
      <c r="C77" s="23">
        <v>46</v>
      </c>
      <c r="D77" s="27" t="s">
        <v>197</v>
      </c>
      <c r="E77" s="25">
        <v>0</v>
      </c>
      <c r="F77" s="25">
        <f t="shared" si="2"/>
        <v>0</v>
      </c>
      <c r="G77" s="25">
        <f t="shared" si="2"/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5.75">
      <c r="A78" s="23">
        <v>3</v>
      </c>
      <c r="B78" s="23">
        <v>3</v>
      </c>
      <c r="C78" s="23">
        <v>47</v>
      </c>
      <c r="D78" s="27" t="s">
        <v>46</v>
      </c>
      <c r="E78" s="25">
        <v>0</v>
      </c>
      <c r="F78" s="25">
        <f t="shared" si="2"/>
        <v>0</v>
      </c>
      <c r="G78" s="25">
        <f t="shared" si="2"/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5.75">
      <c r="A79" s="23">
        <v>3</v>
      </c>
      <c r="B79" s="23">
        <v>3</v>
      </c>
      <c r="C79" s="23">
        <v>48</v>
      </c>
      <c r="D79" s="27" t="s">
        <v>208</v>
      </c>
      <c r="E79" s="25">
        <v>0</v>
      </c>
      <c r="F79" s="25">
        <f t="shared" si="2"/>
        <v>0</v>
      </c>
      <c r="G79" s="25">
        <f t="shared" si="2"/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5.75">
      <c r="A80" s="23">
        <v>3</v>
      </c>
      <c r="B80" s="23">
        <v>3</v>
      </c>
      <c r="C80" s="23">
        <v>49</v>
      </c>
      <c r="D80" s="27" t="s">
        <v>209</v>
      </c>
      <c r="E80" s="25">
        <v>0</v>
      </c>
      <c r="F80" s="25">
        <f t="shared" si="2"/>
        <v>0</v>
      </c>
      <c r="G80" s="25">
        <f t="shared" si="2"/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15.75">
      <c r="A81" s="23">
        <v>3</v>
      </c>
      <c r="B81" s="23">
        <v>3</v>
      </c>
      <c r="C81" s="23">
        <v>50</v>
      </c>
      <c r="D81" s="27" t="s">
        <v>210</v>
      </c>
      <c r="E81" s="25">
        <v>0</v>
      </c>
      <c r="F81" s="25">
        <f t="shared" si="2"/>
        <v>0</v>
      </c>
      <c r="G81" s="25">
        <f t="shared" si="2"/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15.75">
      <c r="A82" s="23">
        <v>3</v>
      </c>
      <c r="B82" s="23">
        <v>3</v>
      </c>
      <c r="C82" s="23">
        <v>51</v>
      </c>
      <c r="D82" s="27" t="s">
        <v>211</v>
      </c>
      <c r="E82" s="25">
        <v>0</v>
      </c>
      <c r="F82" s="25">
        <f t="shared" si="2"/>
        <v>0</v>
      </c>
      <c r="G82" s="25">
        <f t="shared" si="2"/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15.75">
      <c r="A83" s="23">
        <v>3</v>
      </c>
      <c r="B83" s="23">
        <v>3</v>
      </c>
      <c r="C83" s="23">
        <v>99</v>
      </c>
      <c r="D83" s="27" t="s">
        <v>47</v>
      </c>
      <c r="E83" s="25">
        <v>0</v>
      </c>
      <c r="F83" s="25">
        <f t="shared" si="2"/>
        <v>0</v>
      </c>
      <c r="G83" s="25">
        <f t="shared" si="2"/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5" customFormat="1" ht="15.75">
      <c r="A84" s="20">
        <v>3</v>
      </c>
      <c r="B84" s="20">
        <v>4</v>
      </c>
      <c r="C84" s="20"/>
      <c r="D84" s="26" t="s">
        <v>48</v>
      </c>
      <c r="E84" s="22">
        <f>SUM(E85:E131)</f>
        <v>0</v>
      </c>
      <c r="F84" s="22">
        <f>SUM(F85:F131)</f>
        <v>0</v>
      </c>
      <c r="G84" s="22">
        <f>SUM(G85:G131)</f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" customFormat="1" ht="15.75">
      <c r="A85" s="23">
        <v>3</v>
      </c>
      <c r="B85" s="23">
        <v>4</v>
      </c>
      <c r="C85" s="23">
        <v>1</v>
      </c>
      <c r="D85" s="27" t="s">
        <v>212</v>
      </c>
      <c r="E85" s="25">
        <v>0</v>
      </c>
      <c r="F85" s="25">
        <f>E85*1.05</f>
        <v>0</v>
      </c>
      <c r="G85" s="25">
        <f>F85*1.05</f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15.75">
      <c r="A86" s="23">
        <v>3</v>
      </c>
      <c r="B86" s="23">
        <v>4</v>
      </c>
      <c r="C86" s="23">
        <v>2</v>
      </c>
      <c r="D86" s="27" t="s">
        <v>49</v>
      </c>
      <c r="E86" s="25">
        <v>0</v>
      </c>
      <c r="F86" s="25">
        <f aca="true" t="shared" si="3" ref="F86:G131">E86*1.05</f>
        <v>0</v>
      </c>
      <c r="G86" s="25">
        <f t="shared" si="3"/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15.75">
      <c r="A87" s="23">
        <v>3</v>
      </c>
      <c r="B87" s="23">
        <v>4</v>
      </c>
      <c r="C87" s="23">
        <v>3</v>
      </c>
      <c r="D87" s="27" t="s">
        <v>50</v>
      </c>
      <c r="E87" s="25">
        <v>0</v>
      </c>
      <c r="F87" s="25">
        <f t="shared" si="3"/>
        <v>0</v>
      </c>
      <c r="G87" s="25">
        <f t="shared" si="3"/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15.75">
      <c r="A88" s="23">
        <v>3</v>
      </c>
      <c r="B88" s="23">
        <v>4</v>
      </c>
      <c r="C88" s="23">
        <v>4</v>
      </c>
      <c r="D88" s="27" t="s">
        <v>51</v>
      </c>
      <c r="E88" s="25">
        <v>0</v>
      </c>
      <c r="F88" s="25">
        <f t="shared" si="3"/>
        <v>0</v>
      </c>
      <c r="G88" s="25">
        <f t="shared" si="3"/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15.75">
      <c r="A89" s="23">
        <v>3</v>
      </c>
      <c r="B89" s="23">
        <v>4</v>
      </c>
      <c r="C89" s="23">
        <v>7</v>
      </c>
      <c r="D89" s="27" t="s">
        <v>52</v>
      </c>
      <c r="E89" s="25">
        <v>0</v>
      </c>
      <c r="F89" s="25">
        <f t="shared" si="3"/>
        <v>0</v>
      </c>
      <c r="G89" s="25">
        <f t="shared" si="3"/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15.75">
      <c r="A90" s="23">
        <v>3</v>
      </c>
      <c r="B90" s="23">
        <v>4</v>
      </c>
      <c r="C90" s="23">
        <v>8</v>
      </c>
      <c r="D90" s="27" t="s">
        <v>53</v>
      </c>
      <c r="E90" s="25">
        <v>0</v>
      </c>
      <c r="F90" s="25">
        <f t="shared" si="3"/>
        <v>0</v>
      </c>
      <c r="G90" s="25">
        <f t="shared" si="3"/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15.75">
      <c r="A91" s="23">
        <v>3</v>
      </c>
      <c r="B91" s="23">
        <v>4</v>
      </c>
      <c r="C91" s="23">
        <v>9</v>
      </c>
      <c r="D91" s="27" t="s">
        <v>54</v>
      </c>
      <c r="E91" s="25">
        <v>0</v>
      </c>
      <c r="F91" s="25">
        <f t="shared" si="3"/>
        <v>0</v>
      </c>
      <c r="G91" s="25">
        <f t="shared" si="3"/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15.75">
      <c r="A92" s="23">
        <v>3</v>
      </c>
      <c r="B92" s="23">
        <v>4</v>
      </c>
      <c r="C92" s="23">
        <v>10</v>
      </c>
      <c r="D92" s="27" t="s">
        <v>55</v>
      </c>
      <c r="E92" s="25">
        <v>0</v>
      </c>
      <c r="F92" s="25">
        <f t="shared" si="3"/>
        <v>0</v>
      </c>
      <c r="G92" s="25">
        <f t="shared" si="3"/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ht="15.75">
      <c r="A93" s="23">
        <v>3</v>
      </c>
      <c r="B93" s="23">
        <v>4</v>
      </c>
      <c r="C93" s="23">
        <v>11</v>
      </c>
      <c r="D93" s="27" t="s">
        <v>213</v>
      </c>
      <c r="E93" s="25">
        <v>0</v>
      </c>
      <c r="F93" s="25">
        <f t="shared" si="3"/>
        <v>0</v>
      </c>
      <c r="G93" s="25">
        <f t="shared" si="3"/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3" customFormat="1" ht="15.75">
      <c r="A94" s="23">
        <v>3</v>
      </c>
      <c r="B94" s="23">
        <v>4</v>
      </c>
      <c r="C94" s="23">
        <v>12</v>
      </c>
      <c r="D94" s="27" t="s">
        <v>56</v>
      </c>
      <c r="E94" s="25">
        <v>0</v>
      </c>
      <c r="F94" s="25">
        <f t="shared" si="3"/>
        <v>0</v>
      </c>
      <c r="G94" s="25">
        <f t="shared" si="3"/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15.75">
      <c r="A95" s="23">
        <v>3</v>
      </c>
      <c r="B95" s="23">
        <v>4</v>
      </c>
      <c r="C95" s="23">
        <v>13</v>
      </c>
      <c r="D95" s="27" t="s">
        <v>57</v>
      </c>
      <c r="E95" s="25">
        <v>0</v>
      </c>
      <c r="F95" s="25">
        <f t="shared" si="3"/>
        <v>0</v>
      </c>
      <c r="G95" s="25">
        <f t="shared" si="3"/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15.75">
      <c r="A96" s="23">
        <v>3</v>
      </c>
      <c r="B96" s="23">
        <v>4</v>
      </c>
      <c r="C96" s="23">
        <v>14</v>
      </c>
      <c r="D96" s="27" t="s">
        <v>58</v>
      </c>
      <c r="E96" s="25">
        <v>0</v>
      </c>
      <c r="F96" s="25">
        <f t="shared" si="3"/>
        <v>0</v>
      </c>
      <c r="G96" s="25">
        <f t="shared" si="3"/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15.75">
      <c r="A97" s="23">
        <v>3</v>
      </c>
      <c r="B97" s="23">
        <v>4</v>
      </c>
      <c r="C97" s="23">
        <v>15</v>
      </c>
      <c r="D97" s="27" t="s">
        <v>59</v>
      </c>
      <c r="E97" s="25">
        <v>0</v>
      </c>
      <c r="F97" s="25">
        <f t="shared" si="3"/>
        <v>0</v>
      </c>
      <c r="G97" s="25">
        <f t="shared" si="3"/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15.75">
      <c r="A98" s="23">
        <v>3</v>
      </c>
      <c r="B98" s="23">
        <v>4</v>
      </c>
      <c r="C98" s="23">
        <v>16</v>
      </c>
      <c r="D98" s="27" t="s">
        <v>60</v>
      </c>
      <c r="E98" s="25">
        <v>0</v>
      </c>
      <c r="F98" s="25">
        <f t="shared" si="3"/>
        <v>0</v>
      </c>
      <c r="G98" s="25">
        <f t="shared" si="3"/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15.75">
      <c r="A99" s="23">
        <v>3</v>
      </c>
      <c r="B99" s="23">
        <v>4</v>
      </c>
      <c r="C99" s="23">
        <v>17</v>
      </c>
      <c r="D99" s="27" t="s">
        <v>61</v>
      </c>
      <c r="E99" s="25">
        <v>0</v>
      </c>
      <c r="F99" s="25">
        <f t="shared" si="3"/>
        <v>0</v>
      </c>
      <c r="G99" s="25">
        <f t="shared" si="3"/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15.75">
      <c r="A100" s="23">
        <v>3</v>
      </c>
      <c r="B100" s="23">
        <v>4</v>
      </c>
      <c r="C100" s="23">
        <v>18</v>
      </c>
      <c r="D100" s="27" t="s">
        <v>62</v>
      </c>
      <c r="E100" s="25">
        <v>0</v>
      </c>
      <c r="F100" s="25">
        <f t="shared" si="3"/>
        <v>0</v>
      </c>
      <c r="G100" s="25">
        <f t="shared" si="3"/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15.75">
      <c r="A101" s="23">
        <v>3</v>
      </c>
      <c r="B101" s="23">
        <v>4</v>
      </c>
      <c r="C101" s="23">
        <v>19</v>
      </c>
      <c r="D101" s="27" t="s">
        <v>63</v>
      </c>
      <c r="E101" s="25">
        <v>0</v>
      </c>
      <c r="F101" s="25">
        <f t="shared" si="3"/>
        <v>0</v>
      </c>
      <c r="G101" s="25">
        <f t="shared" si="3"/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15.75">
      <c r="A102" s="23">
        <v>3</v>
      </c>
      <c r="B102" s="23">
        <v>4</v>
      </c>
      <c r="C102" s="23">
        <v>20</v>
      </c>
      <c r="D102" s="27" t="s">
        <v>64</v>
      </c>
      <c r="E102" s="25">
        <v>0</v>
      </c>
      <c r="F102" s="25">
        <f t="shared" si="3"/>
        <v>0</v>
      </c>
      <c r="G102" s="25">
        <f t="shared" si="3"/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15.75">
      <c r="A103" s="23">
        <v>3</v>
      </c>
      <c r="B103" s="23">
        <v>4</v>
      </c>
      <c r="C103" s="23">
        <v>21</v>
      </c>
      <c r="D103" s="27" t="s">
        <v>65</v>
      </c>
      <c r="E103" s="25">
        <v>0</v>
      </c>
      <c r="F103" s="25">
        <f t="shared" si="3"/>
        <v>0</v>
      </c>
      <c r="G103" s="25">
        <f t="shared" si="3"/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15.75">
      <c r="A104" s="23">
        <v>3</v>
      </c>
      <c r="B104" s="23">
        <v>4</v>
      </c>
      <c r="C104" s="23">
        <v>22</v>
      </c>
      <c r="D104" s="27" t="s">
        <v>66</v>
      </c>
      <c r="E104" s="25">
        <v>0</v>
      </c>
      <c r="F104" s="25">
        <f t="shared" si="3"/>
        <v>0</v>
      </c>
      <c r="G104" s="25">
        <f t="shared" si="3"/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15.75">
      <c r="A105" s="23">
        <v>3</v>
      </c>
      <c r="B105" s="23">
        <v>4</v>
      </c>
      <c r="C105" s="23">
        <v>23</v>
      </c>
      <c r="D105" s="27" t="s">
        <v>67</v>
      </c>
      <c r="E105" s="25">
        <v>0</v>
      </c>
      <c r="F105" s="25">
        <f t="shared" si="3"/>
        <v>0</v>
      </c>
      <c r="G105" s="25">
        <f t="shared" si="3"/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15.75">
      <c r="A106" s="23">
        <v>3</v>
      </c>
      <c r="B106" s="23">
        <v>4</v>
      </c>
      <c r="C106" s="23">
        <v>24</v>
      </c>
      <c r="D106" s="27" t="s">
        <v>68</v>
      </c>
      <c r="E106" s="25">
        <v>0</v>
      </c>
      <c r="F106" s="25">
        <f t="shared" si="3"/>
        <v>0</v>
      </c>
      <c r="G106" s="25">
        <f t="shared" si="3"/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15.75">
      <c r="A107" s="23">
        <v>3</v>
      </c>
      <c r="B107" s="23">
        <v>4</v>
      </c>
      <c r="C107" s="23">
        <v>25</v>
      </c>
      <c r="D107" s="27" t="s">
        <v>69</v>
      </c>
      <c r="E107" s="25">
        <v>0</v>
      </c>
      <c r="F107" s="25">
        <f t="shared" si="3"/>
        <v>0</v>
      </c>
      <c r="G107" s="25">
        <f t="shared" si="3"/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15.75">
      <c r="A108" s="23">
        <v>3</v>
      </c>
      <c r="B108" s="23">
        <v>4</v>
      </c>
      <c r="C108" s="23">
        <v>26</v>
      </c>
      <c r="D108" s="27" t="s">
        <v>70</v>
      </c>
      <c r="E108" s="25">
        <v>0</v>
      </c>
      <c r="F108" s="25">
        <f t="shared" si="3"/>
        <v>0</v>
      </c>
      <c r="G108" s="25">
        <f t="shared" si="3"/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15.75">
      <c r="A109" s="23">
        <v>3</v>
      </c>
      <c r="B109" s="23">
        <v>4</v>
      </c>
      <c r="C109" s="23">
        <v>27</v>
      </c>
      <c r="D109" s="27" t="s">
        <v>71</v>
      </c>
      <c r="E109" s="25">
        <v>0</v>
      </c>
      <c r="F109" s="25">
        <f t="shared" si="3"/>
        <v>0</v>
      </c>
      <c r="G109" s="25">
        <f t="shared" si="3"/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15.75">
      <c r="A110" s="23">
        <v>3</v>
      </c>
      <c r="B110" s="23">
        <v>4</v>
      </c>
      <c r="C110" s="23">
        <v>28</v>
      </c>
      <c r="D110" s="27" t="s">
        <v>72</v>
      </c>
      <c r="E110" s="25">
        <v>0</v>
      </c>
      <c r="F110" s="25">
        <f t="shared" si="3"/>
        <v>0</v>
      </c>
      <c r="G110" s="25">
        <f t="shared" si="3"/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15.75">
      <c r="A111" s="23">
        <v>3</v>
      </c>
      <c r="B111" s="23">
        <v>4</v>
      </c>
      <c r="C111" s="23">
        <v>29</v>
      </c>
      <c r="D111" s="27" t="s">
        <v>73</v>
      </c>
      <c r="E111" s="25">
        <v>0</v>
      </c>
      <c r="F111" s="25">
        <f t="shared" si="3"/>
        <v>0</v>
      </c>
      <c r="G111" s="25">
        <f t="shared" si="3"/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15.75">
      <c r="A112" s="23">
        <v>3</v>
      </c>
      <c r="B112" s="23">
        <v>4</v>
      </c>
      <c r="C112" s="23">
        <v>30</v>
      </c>
      <c r="D112" s="27" t="s">
        <v>74</v>
      </c>
      <c r="E112" s="25">
        <v>0</v>
      </c>
      <c r="F112" s="25">
        <f t="shared" si="3"/>
        <v>0</v>
      </c>
      <c r="G112" s="25">
        <f t="shared" si="3"/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15.75">
      <c r="A113" s="23">
        <v>3</v>
      </c>
      <c r="B113" s="23">
        <v>4</v>
      </c>
      <c r="C113" s="23">
        <v>31</v>
      </c>
      <c r="D113" s="27" t="s">
        <v>75</v>
      </c>
      <c r="E113" s="25">
        <v>0</v>
      </c>
      <c r="F113" s="25">
        <f t="shared" si="3"/>
        <v>0</v>
      </c>
      <c r="G113" s="25">
        <f t="shared" si="3"/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15.75">
      <c r="A114" s="23">
        <v>3</v>
      </c>
      <c r="B114" s="23">
        <v>4</v>
      </c>
      <c r="C114" s="23">
        <v>32</v>
      </c>
      <c r="D114" s="27" t="s">
        <v>76</v>
      </c>
      <c r="E114" s="25">
        <v>0</v>
      </c>
      <c r="F114" s="25">
        <f t="shared" si="3"/>
        <v>0</v>
      </c>
      <c r="G114" s="25">
        <f t="shared" si="3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ht="15.75">
      <c r="A115" s="23">
        <v>3</v>
      </c>
      <c r="B115" s="23">
        <v>4</v>
      </c>
      <c r="C115" s="23">
        <v>33</v>
      </c>
      <c r="D115" s="27" t="s">
        <v>77</v>
      </c>
      <c r="E115" s="25">
        <v>0</v>
      </c>
      <c r="F115" s="25">
        <f t="shared" si="3"/>
        <v>0</v>
      </c>
      <c r="G115" s="25">
        <f t="shared" si="3"/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ht="15.75">
      <c r="A116" s="23">
        <v>3</v>
      </c>
      <c r="B116" s="23">
        <v>4</v>
      </c>
      <c r="C116" s="23">
        <v>34</v>
      </c>
      <c r="D116" s="27" t="s">
        <v>78</v>
      </c>
      <c r="E116" s="25">
        <v>0</v>
      </c>
      <c r="F116" s="25">
        <f t="shared" si="3"/>
        <v>0</v>
      </c>
      <c r="G116" s="25">
        <f t="shared" si="3"/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3" customFormat="1" ht="15.75">
      <c r="A117" s="23">
        <v>3</v>
      </c>
      <c r="B117" s="23">
        <v>4</v>
      </c>
      <c r="C117" s="23">
        <v>35</v>
      </c>
      <c r="D117" s="27" t="s">
        <v>79</v>
      </c>
      <c r="E117" s="25">
        <v>0</v>
      </c>
      <c r="F117" s="25">
        <f t="shared" si="3"/>
        <v>0</v>
      </c>
      <c r="G117" s="25">
        <f t="shared" si="3"/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15.75">
      <c r="A118" s="23">
        <v>3</v>
      </c>
      <c r="B118" s="23">
        <v>4</v>
      </c>
      <c r="C118" s="23">
        <v>36</v>
      </c>
      <c r="D118" s="27" t="s">
        <v>80</v>
      </c>
      <c r="E118" s="25">
        <v>0</v>
      </c>
      <c r="F118" s="25">
        <f t="shared" si="3"/>
        <v>0</v>
      </c>
      <c r="G118" s="25">
        <f t="shared" si="3"/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3" customFormat="1" ht="15.75">
      <c r="A119" s="23">
        <v>3</v>
      </c>
      <c r="B119" s="23">
        <v>4</v>
      </c>
      <c r="C119" s="23">
        <v>37</v>
      </c>
      <c r="D119" s="27" t="s">
        <v>81</v>
      </c>
      <c r="E119" s="25">
        <v>0</v>
      </c>
      <c r="F119" s="25">
        <f t="shared" si="3"/>
        <v>0</v>
      </c>
      <c r="G119" s="25">
        <f t="shared" si="3"/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3" customFormat="1" ht="15.75">
      <c r="A120" s="23">
        <v>3</v>
      </c>
      <c r="B120" s="23">
        <v>4</v>
      </c>
      <c r="C120" s="23">
        <v>38</v>
      </c>
      <c r="D120" s="27" t="s">
        <v>82</v>
      </c>
      <c r="E120" s="25">
        <v>0</v>
      </c>
      <c r="F120" s="25">
        <f t="shared" si="3"/>
        <v>0</v>
      </c>
      <c r="G120" s="25">
        <f t="shared" si="3"/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3" customFormat="1" ht="15.75">
      <c r="A121" s="23">
        <v>3</v>
      </c>
      <c r="B121" s="23">
        <v>4</v>
      </c>
      <c r="C121" s="23">
        <v>39</v>
      </c>
      <c r="D121" s="27" t="s">
        <v>83</v>
      </c>
      <c r="E121" s="25">
        <v>0</v>
      </c>
      <c r="F121" s="25">
        <f t="shared" si="3"/>
        <v>0</v>
      </c>
      <c r="G121" s="25">
        <f t="shared" si="3"/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3" customFormat="1" ht="15.75">
      <c r="A122" s="23">
        <v>3</v>
      </c>
      <c r="B122" s="23">
        <v>4</v>
      </c>
      <c r="C122" s="23">
        <v>40</v>
      </c>
      <c r="D122" s="27" t="s">
        <v>84</v>
      </c>
      <c r="E122" s="25">
        <v>0</v>
      </c>
      <c r="F122" s="25">
        <f t="shared" si="3"/>
        <v>0</v>
      </c>
      <c r="G122" s="25">
        <f t="shared" si="3"/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3" customFormat="1" ht="15.75">
      <c r="A123" s="23">
        <v>3</v>
      </c>
      <c r="B123" s="23">
        <v>4</v>
      </c>
      <c r="C123" s="23">
        <v>43</v>
      </c>
      <c r="D123" s="27" t="s">
        <v>85</v>
      </c>
      <c r="E123" s="25">
        <v>0</v>
      </c>
      <c r="F123" s="25">
        <f t="shared" si="3"/>
        <v>0</v>
      </c>
      <c r="G123" s="25">
        <f t="shared" si="3"/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3" customFormat="1" ht="15.75">
      <c r="A124" s="23">
        <v>3</v>
      </c>
      <c r="B124" s="23">
        <v>4</v>
      </c>
      <c r="C124" s="23">
        <v>44</v>
      </c>
      <c r="D124" s="27" t="s">
        <v>86</v>
      </c>
      <c r="E124" s="25">
        <v>0</v>
      </c>
      <c r="F124" s="25">
        <f t="shared" si="3"/>
        <v>0</v>
      </c>
      <c r="G124" s="25">
        <f t="shared" si="3"/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3" customFormat="1" ht="15.75">
      <c r="A125" s="23">
        <v>3</v>
      </c>
      <c r="B125" s="23">
        <v>4</v>
      </c>
      <c r="C125" s="23">
        <v>45</v>
      </c>
      <c r="D125" s="27" t="s">
        <v>87</v>
      </c>
      <c r="E125" s="25">
        <v>0</v>
      </c>
      <c r="F125" s="25">
        <f t="shared" si="3"/>
        <v>0</v>
      </c>
      <c r="G125" s="25">
        <f t="shared" si="3"/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3" customFormat="1" ht="15.75">
      <c r="A126" s="23">
        <v>3</v>
      </c>
      <c r="B126" s="23">
        <v>4</v>
      </c>
      <c r="C126" s="23">
        <v>46</v>
      </c>
      <c r="D126" s="27" t="s">
        <v>88</v>
      </c>
      <c r="E126" s="25">
        <v>0</v>
      </c>
      <c r="F126" s="25">
        <f t="shared" si="3"/>
        <v>0</v>
      </c>
      <c r="G126" s="25">
        <f t="shared" si="3"/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3" customFormat="1" ht="15.75">
      <c r="A127" s="23">
        <v>3</v>
      </c>
      <c r="B127" s="23">
        <v>4</v>
      </c>
      <c r="C127" s="23">
        <v>47</v>
      </c>
      <c r="D127" s="27" t="s">
        <v>214</v>
      </c>
      <c r="E127" s="25">
        <v>0</v>
      </c>
      <c r="F127" s="25">
        <f t="shared" si="3"/>
        <v>0</v>
      </c>
      <c r="G127" s="25">
        <f t="shared" si="3"/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3" customFormat="1" ht="15.75">
      <c r="A128" s="23">
        <v>3</v>
      </c>
      <c r="B128" s="23">
        <v>4</v>
      </c>
      <c r="C128" s="23">
        <v>49</v>
      </c>
      <c r="D128" s="27" t="s">
        <v>215</v>
      </c>
      <c r="E128" s="25">
        <v>0</v>
      </c>
      <c r="F128" s="25">
        <f t="shared" si="3"/>
        <v>0</v>
      </c>
      <c r="G128" s="25">
        <f t="shared" si="3"/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3" customFormat="1" ht="15.75">
      <c r="A129" s="23">
        <v>3</v>
      </c>
      <c r="B129" s="23">
        <v>4</v>
      </c>
      <c r="C129" s="23">
        <v>50</v>
      </c>
      <c r="D129" s="27" t="s">
        <v>216</v>
      </c>
      <c r="E129" s="25">
        <v>0</v>
      </c>
      <c r="F129" s="25">
        <f t="shared" si="3"/>
        <v>0</v>
      </c>
      <c r="G129" s="25">
        <f t="shared" si="3"/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3" customFormat="1" ht="15.75">
      <c r="A130" s="23">
        <v>3</v>
      </c>
      <c r="B130" s="23">
        <v>4</v>
      </c>
      <c r="C130" s="23">
        <v>51</v>
      </c>
      <c r="D130" s="27" t="s">
        <v>217</v>
      </c>
      <c r="E130" s="25">
        <v>0</v>
      </c>
      <c r="F130" s="25">
        <f t="shared" si="3"/>
        <v>0</v>
      </c>
      <c r="G130" s="25">
        <f t="shared" si="3"/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3" customFormat="1" ht="15.75">
      <c r="A131" s="23">
        <v>3</v>
      </c>
      <c r="B131" s="23">
        <v>4</v>
      </c>
      <c r="C131" s="23">
        <v>99</v>
      </c>
      <c r="D131" s="24" t="s">
        <v>89</v>
      </c>
      <c r="E131" s="25">
        <v>0</v>
      </c>
      <c r="F131" s="25">
        <f t="shared" si="3"/>
        <v>0</v>
      </c>
      <c r="G131" s="25">
        <f t="shared" si="3"/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5" customFormat="1" ht="15.75">
      <c r="A132" s="20">
        <v>3</v>
      </c>
      <c r="B132" s="20">
        <v>5</v>
      </c>
      <c r="C132" s="20"/>
      <c r="D132" s="26" t="s">
        <v>90</v>
      </c>
      <c r="E132" s="22">
        <f>SUM(E133:E141)</f>
        <v>0</v>
      </c>
      <c r="F132" s="22">
        <f>SUM(F133:F141)</f>
        <v>0</v>
      </c>
      <c r="G132" s="22">
        <f>SUM(G133:G141)</f>
        <v>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3" customFormat="1" ht="15.75">
      <c r="A133" s="23">
        <v>3</v>
      </c>
      <c r="B133" s="23">
        <v>5</v>
      </c>
      <c r="C133" s="23">
        <v>1</v>
      </c>
      <c r="D133" s="27" t="s">
        <v>91</v>
      </c>
      <c r="E133" s="25">
        <v>0</v>
      </c>
      <c r="F133" s="25">
        <f>E133*1.05</f>
        <v>0</v>
      </c>
      <c r="G133" s="25">
        <f>F133*1.05</f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3" customFormat="1" ht="15.75">
      <c r="A134" s="23">
        <v>3</v>
      </c>
      <c r="B134" s="23">
        <v>5</v>
      </c>
      <c r="C134" s="23">
        <v>2</v>
      </c>
      <c r="D134" s="27" t="s">
        <v>92</v>
      </c>
      <c r="E134" s="25">
        <v>0</v>
      </c>
      <c r="F134" s="25">
        <f aca="true" t="shared" si="4" ref="F134:G141">E134*1.05</f>
        <v>0</v>
      </c>
      <c r="G134" s="25">
        <f t="shared" si="4"/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3" customFormat="1" ht="15.75">
      <c r="A135" s="23">
        <v>3</v>
      </c>
      <c r="B135" s="23">
        <v>5</v>
      </c>
      <c r="C135" s="23">
        <v>3</v>
      </c>
      <c r="D135" s="27" t="s">
        <v>93</v>
      </c>
      <c r="E135" s="25">
        <v>0</v>
      </c>
      <c r="F135" s="25">
        <f t="shared" si="4"/>
        <v>0</v>
      </c>
      <c r="G135" s="25">
        <f t="shared" si="4"/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3" customFormat="1" ht="15.75">
      <c r="A136" s="23">
        <v>3</v>
      </c>
      <c r="B136" s="23">
        <v>5</v>
      </c>
      <c r="C136" s="23">
        <v>4</v>
      </c>
      <c r="D136" s="27" t="s">
        <v>94</v>
      </c>
      <c r="E136" s="25">
        <v>0</v>
      </c>
      <c r="F136" s="25">
        <f t="shared" si="4"/>
        <v>0</v>
      </c>
      <c r="G136" s="25">
        <f t="shared" si="4"/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3" customFormat="1" ht="15.75">
      <c r="A137" s="23">
        <v>3</v>
      </c>
      <c r="B137" s="23">
        <v>5</v>
      </c>
      <c r="C137" s="23">
        <v>5</v>
      </c>
      <c r="D137" s="27" t="s">
        <v>95</v>
      </c>
      <c r="E137" s="25">
        <v>0</v>
      </c>
      <c r="F137" s="25">
        <f t="shared" si="4"/>
        <v>0</v>
      </c>
      <c r="G137" s="25">
        <f t="shared" si="4"/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3" customFormat="1" ht="15.75">
      <c r="A138" s="23">
        <v>3</v>
      </c>
      <c r="B138" s="23">
        <v>5</v>
      </c>
      <c r="C138" s="23">
        <v>6</v>
      </c>
      <c r="D138" s="27" t="s">
        <v>96</v>
      </c>
      <c r="E138" s="25">
        <v>0</v>
      </c>
      <c r="F138" s="25">
        <f t="shared" si="4"/>
        <v>0</v>
      </c>
      <c r="G138" s="25">
        <f t="shared" si="4"/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3" customFormat="1" ht="15.75">
      <c r="A139" s="23">
        <v>3</v>
      </c>
      <c r="B139" s="23">
        <v>5</v>
      </c>
      <c r="C139" s="23">
        <v>7</v>
      </c>
      <c r="D139" s="27" t="s">
        <v>97</v>
      </c>
      <c r="E139" s="25">
        <v>0</v>
      </c>
      <c r="F139" s="25">
        <f t="shared" si="4"/>
        <v>0</v>
      </c>
      <c r="G139" s="25">
        <f t="shared" si="4"/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3" customFormat="1" ht="15.75">
      <c r="A140" s="23">
        <v>3</v>
      </c>
      <c r="B140" s="23">
        <v>5</v>
      </c>
      <c r="C140" s="23">
        <v>8</v>
      </c>
      <c r="D140" s="27" t="s">
        <v>98</v>
      </c>
      <c r="E140" s="25">
        <v>0</v>
      </c>
      <c r="F140" s="25">
        <f t="shared" si="4"/>
        <v>0</v>
      </c>
      <c r="G140" s="25">
        <f t="shared" si="4"/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3" customFormat="1" ht="15.75">
      <c r="A141" s="23">
        <v>3</v>
      </c>
      <c r="B141" s="23">
        <v>5</v>
      </c>
      <c r="C141" s="23">
        <v>99</v>
      </c>
      <c r="D141" s="27" t="s">
        <v>99</v>
      </c>
      <c r="E141" s="25">
        <v>0</v>
      </c>
      <c r="F141" s="25">
        <f t="shared" si="4"/>
        <v>0</v>
      </c>
      <c r="G141" s="25">
        <f t="shared" si="4"/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5" customFormat="1" ht="15.75">
      <c r="A142" s="20">
        <v>3</v>
      </c>
      <c r="B142" s="20">
        <v>6</v>
      </c>
      <c r="C142" s="20"/>
      <c r="D142" s="26" t="s">
        <v>100</v>
      </c>
      <c r="E142" s="22">
        <f>SUM(E143:E147)</f>
        <v>0</v>
      </c>
      <c r="F142" s="22">
        <f>SUM(F143:F147)</f>
        <v>0</v>
      </c>
      <c r="G142" s="22">
        <f>SUM(G143:G147)</f>
        <v>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3" customFormat="1" ht="15.75">
      <c r="A143" s="23">
        <v>3</v>
      </c>
      <c r="B143" s="23">
        <v>6</v>
      </c>
      <c r="C143" s="23">
        <v>1</v>
      </c>
      <c r="D143" s="27" t="s">
        <v>101</v>
      </c>
      <c r="E143" s="25">
        <v>0</v>
      </c>
      <c r="F143" s="25">
        <f>E143*1.05</f>
        <v>0</v>
      </c>
      <c r="G143" s="25">
        <f>F143*1.05</f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3" customFormat="1" ht="15.75">
      <c r="A144" s="23">
        <v>3</v>
      </c>
      <c r="B144" s="23">
        <v>6</v>
      </c>
      <c r="C144" s="23">
        <v>2</v>
      </c>
      <c r="D144" s="27" t="s">
        <v>102</v>
      </c>
      <c r="E144" s="25">
        <v>0</v>
      </c>
      <c r="F144" s="25">
        <f aca="true" t="shared" si="5" ref="F144:G147">E144*1.05</f>
        <v>0</v>
      </c>
      <c r="G144" s="25">
        <f t="shared" si="5"/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3" customFormat="1" ht="15.75">
      <c r="A145" s="23">
        <v>3</v>
      </c>
      <c r="B145" s="23">
        <v>6</v>
      </c>
      <c r="C145" s="23">
        <v>3</v>
      </c>
      <c r="D145" s="27" t="s">
        <v>103</v>
      </c>
      <c r="E145" s="25">
        <v>0</v>
      </c>
      <c r="F145" s="25">
        <f t="shared" si="5"/>
        <v>0</v>
      </c>
      <c r="G145" s="25">
        <f t="shared" si="5"/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3" customFormat="1" ht="15.75">
      <c r="A146" s="23">
        <v>3</v>
      </c>
      <c r="B146" s="23">
        <v>6</v>
      </c>
      <c r="C146" s="23">
        <v>4</v>
      </c>
      <c r="D146" s="27" t="s">
        <v>104</v>
      </c>
      <c r="E146" s="25">
        <v>0</v>
      </c>
      <c r="F146" s="25">
        <f t="shared" si="5"/>
        <v>0</v>
      </c>
      <c r="G146" s="25">
        <f t="shared" si="5"/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3" customFormat="1" ht="15.75">
      <c r="A147" s="23">
        <v>3</v>
      </c>
      <c r="B147" s="23">
        <v>6</v>
      </c>
      <c r="C147" s="23">
        <v>99</v>
      </c>
      <c r="D147" s="27" t="s">
        <v>105</v>
      </c>
      <c r="E147" s="25">
        <v>0</v>
      </c>
      <c r="F147" s="25">
        <f t="shared" si="5"/>
        <v>0</v>
      </c>
      <c r="G147" s="25">
        <f t="shared" si="5"/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5" customFormat="1" ht="15.75">
      <c r="A148" s="20">
        <v>3</v>
      </c>
      <c r="B148" s="20">
        <v>7</v>
      </c>
      <c r="C148" s="20"/>
      <c r="D148" s="26" t="s">
        <v>106</v>
      </c>
      <c r="E148" s="22">
        <f>SUM(E149:E153)</f>
        <v>0</v>
      </c>
      <c r="F148" s="22">
        <f>SUM(F149:F153)</f>
        <v>0</v>
      </c>
      <c r="G148" s="22">
        <f>SUM(G149:G153)</f>
        <v>0</v>
      </c>
      <c r="H148" s="1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3" customFormat="1" ht="15.75">
      <c r="A149" s="23">
        <v>3</v>
      </c>
      <c r="B149" s="23">
        <v>7</v>
      </c>
      <c r="C149" s="23">
        <v>1</v>
      </c>
      <c r="D149" s="27" t="s">
        <v>107</v>
      </c>
      <c r="E149" s="25">
        <v>0</v>
      </c>
      <c r="F149" s="25">
        <f>E149*1.05</f>
        <v>0</v>
      </c>
      <c r="G149" s="25">
        <f>F149*1.05</f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3" customFormat="1" ht="15.75">
      <c r="A150" s="23">
        <v>3</v>
      </c>
      <c r="B150" s="23">
        <v>7</v>
      </c>
      <c r="C150" s="23">
        <v>2</v>
      </c>
      <c r="D150" s="27" t="s">
        <v>108</v>
      </c>
      <c r="E150" s="25">
        <v>0</v>
      </c>
      <c r="F150" s="25">
        <f aca="true" t="shared" si="6" ref="F150:G153">E150*1.05</f>
        <v>0</v>
      </c>
      <c r="G150" s="25">
        <f t="shared" si="6"/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3" customFormat="1" ht="15.75">
      <c r="A151" s="23">
        <v>3</v>
      </c>
      <c r="B151" s="23">
        <v>7</v>
      </c>
      <c r="C151" s="23">
        <v>3</v>
      </c>
      <c r="D151" s="27" t="s">
        <v>109</v>
      </c>
      <c r="E151" s="25">
        <v>0</v>
      </c>
      <c r="F151" s="25">
        <f t="shared" si="6"/>
        <v>0</v>
      </c>
      <c r="G151" s="25">
        <f t="shared" si="6"/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3" customFormat="1" ht="15.75">
      <c r="A152" s="23">
        <v>3</v>
      </c>
      <c r="B152" s="23">
        <v>7</v>
      </c>
      <c r="C152" s="23">
        <v>4</v>
      </c>
      <c r="D152" s="27" t="s">
        <v>110</v>
      </c>
      <c r="E152" s="25">
        <v>0</v>
      </c>
      <c r="F152" s="25">
        <f t="shared" si="6"/>
        <v>0</v>
      </c>
      <c r="G152" s="25">
        <f t="shared" si="6"/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3" customFormat="1" ht="15.75">
      <c r="A153" s="23">
        <v>3</v>
      </c>
      <c r="B153" s="23">
        <v>7</v>
      </c>
      <c r="C153" s="23">
        <v>99</v>
      </c>
      <c r="D153" s="27" t="s">
        <v>111</v>
      </c>
      <c r="E153" s="25">
        <v>0</v>
      </c>
      <c r="F153" s="25">
        <f t="shared" si="6"/>
        <v>0</v>
      </c>
      <c r="G153" s="25">
        <f t="shared" si="6"/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5" customFormat="1" ht="28.5">
      <c r="A154" s="20">
        <v>3</v>
      </c>
      <c r="B154" s="20">
        <v>8</v>
      </c>
      <c r="C154" s="20"/>
      <c r="D154" s="26" t="s">
        <v>112</v>
      </c>
      <c r="E154" s="22">
        <f>SUM(E155:E164)</f>
        <v>0</v>
      </c>
      <c r="F154" s="22">
        <f>SUM(F155:F164)</f>
        <v>0</v>
      </c>
      <c r="G154" s="22">
        <f>SUM(G155:G164)</f>
        <v>0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3" customFormat="1" ht="15.75">
      <c r="A155" s="23">
        <v>3</v>
      </c>
      <c r="B155" s="23">
        <v>8</v>
      </c>
      <c r="C155" s="23">
        <v>1</v>
      </c>
      <c r="D155" s="27" t="s">
        <v>113</v>
      </c>
      <c r="E155" s="25">
        <v>0</v>
      </c>
      <c r="F155" s="25">
        <f>E155*1.05</f>
        <v>0</v>
      </c>
      <c r="G155" s="25">
        <f>F155*1.05</f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3" customFormat="1" ht="15.75">
      <c r="A156" s="23">
        <v>3</v>
      </c>
      <c r="B156" s="23">
        <v>8</v>
      </c>
      <c r="C156" s="23">
        <v>2</v>
      </c>
      <c r="D156" s="27" t="s">
        <v>114</v>
      </c>
      <c r="E156" s="25">
        <v>0</v>
      </c>
      <c r="F156" s="25">
        <f aca="true" t="shared" si="7" ref="F156:G164">E156*1.05</f>
        <v>0</v>
      </c>
      <c r="G156" s="25">
        <f t="shared" si="7"/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3" customFormat="1" ht="15.75">
      <c r="A157" s="23">
        <v>3</v>
      </c>
      <c r="B157" s="23">
        <v>8</v>
      </c>
      <c r="C157" s="23">
        <v>3</v>
      </c>
      <c r="D157" s="27" t="s">
        <v>115</v>
      </c>
      <c r="E157" s="25">
        <v>0</v>
      </c>
      <c r="F157" s="25">
        <f t="shared" si="7"/>
        <v>0</v>
      </c>
      <c r="G157" s="25">
        <f t="shared" si="7"/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3" customFormat="1" ht="15.75">
      <c r="A158" s="23">
        <v>3</v>
      </c>
      <c r="B158" s="23">
        <v>8</v>
      </c>
      <c r="C158" s="23">
        <v>4</v>
      </c>
      <c r="D158" s="27" t="s">
        <v>116</v>
      </c>
      <c r="E158" s="25">
        <v>0</v>
      </c>
      <c r="F158" s="25">
        <f t="shared" si="7"/>
        <v>0</v>
      </c>
      <c r="G158" s="25">
        <f t="shared" si="7"/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3" customFormat="1" ht="15.75">
      <c r="A159" s="23">
        <v>3</v>
      </c>
      <c r="B159" s="23">
        <v>8</v>
      </c>
      <c r="C159" s="23">
        <v>5</v>
      </c>
      <c r="D159" s="27" t="s">
        <v>218</v>
      </c>
      <c r="E159" s="25">
        <v>0</v>
      </c>
      <c r="F159" s="25">
        <f t="shared" si="7"/>
        <v>0</v>
      </c>
      <c r="G159" s="25">
        <f t="shared" si="7"/>
        <v>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3" customFormat="1" ht="15.75">
      <c r="A160" s="23">
        <v>3</v>
      </c>
      <c r="B160" s="23">
        <v>8</v>
      </c>
      <c r="C160" s="23">
        <v>6</v>
      </c>
      <c r="D160" s="27" t="s">
        <v>219</v>
      </c>
      <c r="E160" s="25">
        <v>0</v>
      </c>
      <c r="F160" s="25">
        <f t="shared" si="7"/>
        <v>0</v>
      </c>
      <c r="G160" s="25">
        <f t="shared" si="7"/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3" customFormat="1" ht="15.75">
      <c r="A161" s="23">
        <v>3</v>
      </c>
      <c r="B161" s="23">
        <v>8</v>
      </c>
      <c r="C161" s="23">
        <v>7</v>
      </c>
      <c r="D161" s="27" t="s">
        <v>220</v>
      </c>
      <c r="E161" s="25">
        <v>0</v>
      </c>
      <c r="F161" s="25">
        <f t="shared" si="7"/>
        <v>0</v>
      </c>
      <c r="G161" s="25">
        <f t="shared" si="7"/>
        <v>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3" customFormat="1" ht="15.75">
      <c r="A162" s="23">
        <v>3</v>
      </c>
      <c r="B162" s="23">
        <v>8</v>
      </c>
      <c r="C162" s="23">
        <v>8</v>
      </c>
      <c r="D162" s="27" t="s">
        <v>221</v>
      </c>
      <c r="E162" s="25">
        <v>0</v>
      </c>
      <c r="F162" s="25">
        <f t="shared" si="7"/>
        <v>0</v>
      </c>
      <c r="G162" s="25">
        <f t="shared" si="7"/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3" customFormat="1" ht="15.75">
      <c r="A163" s="23">
        <v>3</v>
      </c>
      <c r="B163" s="23">
        <v>8</v>
      </c>
      <c r="C163" s="23">
        <v>9</v>
      </c>
      <c r="D163" s="27" t="s">
        <v>222</v>
      </c>
      <c r="E163" s="25">
        <v>0</v>
      </c>
      <c r="F163" s="25">
        <f t="shared" si="7"/>
        <v>0</v>
      </c>
      <c r="G163" s="25">
        <f t="shared" si="7"/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3" customFormat="1" ht="15.75">
      <c r="A164" s="23">
        <v>3</v>
      </c>
      <c r="B164" s="23">
        <v>8</v>
      </c>
      <c r="C164" s="23">
        <v>99</v>
      </c>
      <c r="D164" s="27" t="s">
        <v>117</v>
      </c>
      <c r="E164" s="25">
        <v>0</v>
      </c>
      <c r="F164" s="25">
        <f t="shared" si="7"/>
        <v>0</v>
      </c>
      <c r="G164" s="25">
        <f t="shared" si="7"/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5" customFormat="1" ht="15.75">
      <c r="A165" s="20">
        <v>3</v>
      </c>
      <c r="B165" s="20">
        <v>9</v>
      </c>
      <c r="C165" s="20"/>
      <c r="D165" s="26" t="s">
        <v>118</v>
      </c>
      <c r="E165" s="22">
        <f>E166+E167</f>
        <v>0</v>
      </c>
      <c r="F165" s="22">
        <f>F166+F167</f>
        <v>0</v>
      </c>
      <c r="G165" s="22">
        <f>G166+G167</f>
        <v>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3" customFormat="1" ht="15.75">
      <c r="A166" s="23">
        <v>3</v>
      </c>
      <c r="B166" s="23">
        <v>9</v>
      </c>
      <c r="C166" s="23">
        <v>1</v>
      </c>
      <c r="D166" s="27" t="s">
        <v>119</v>
      </c>
      <c r="E166" s="25">
        <v>0</v>
      </c>
      <c r="F166" s="25">
        <f>E166*1.05</f>
        <v>0</v>
      </c>
      <c r="G166" s="25">
        <f>F166*1.05</f>
        <v>0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3" customFormat="1" ht="15.75">
      <c r="A167" s="23">
        <v>3</v>
      </c>
      <c r="B167" s="23">
        <v>9</v>
      </c>
      <c r="C167" s="23">
        <v>2</v>
      </c>
      <c r="D167" s="27" t="s">
        <v>120</v>
      </c>
      <c r="E167" s="25">
        <v>0</v>
      </c>
      <c r="F167" s="25">
        <f>E167*1.05</f>
        <v>0</v>
      </c>
      <c r="G167" s="25">
        <f>F167*1.05</f>
        <v>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5" customFormat="1" ht="15.75">
      <c r="A168" s="20">
        <v>3</v>
      </c>
      <c r="B168" s="20">
        <v>10</v>
      </c>
      <c r="C168" s="20"/>
      <c r="D168" s="26" t="s">
        <v>121</v>
      </c>
      <c r="E168" s="22">
        <f>SUM(E169:E173)</f>
        <v>0</v>
      </c>
      <c r="F168" s="22">
        <f>SUM(F169:F173)</f>
        <v>0</v>
      </c>
      <c r="G168" s="22">
        <f>SUM(G169:G173)</f>
        <v>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3" customFormat="1" ht="15.75">
      <c r="A169" s="23">
        <v>3</v>
      </c>
      <c r="B169" s="23">
        <v>10</v>
      </c>
      <c r="C169" s="23">
        <v>1</v>
      </c>
      <c r="D169" s="27" t="s">
        <v>122</v>
      </c>
      <c r="E169" s="25">
        <v>0</v>
      </c>
      <c r="F169" s="25">
        <f>E169*1.05</f>
        <v>0</v>
      </c>
      <c r="G169" s="25">
        <f>F169*1.05</f>
        <v>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3" customFormat="1" ht="15.75">
      <c r="A170" s="23">
        <v>3</v>
      </c>
      <c r="B170" s="23">
        <v>10</v>
      </c>
      <c r="C170" s="23">
        <v>2</v>
      </c>
      <c r="D170" s="27" t="s">
        <v>123</v>
      </c>
      <c r="E170" s="25">
        <v>0</v>
      </c>
      <c r="F170" s="25">
        <f aca="true" t="shared" si="8" ref="F170:G173">E170*1.05</f>
        <v>0</v>
      </c>
      <c r="G170" s="25">
        <f t="shared" si="8"/>
        <v>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3" customFormat="1" ht="15.75">
      <c r="A171" s="23">
        <v>3</v>
      </c>
      <c r="B171" s="23">
        <v>10</v>
      </c>
      <c r="C171" s="23">
        <v>3</v>
      </c>
      <c r="D171" s="27" t="s">
        <v>124</v>
      </c>
      <c r="E171" s="25">
        <v>0</v>
      </c>
      <c r="F171" s="25">
        <f t="shared" si="8"/>
        <v>0</v>
      </c>
      <c r="G171" s="25">
        <f t="shared" si="8"/>
        <v>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3" customFormat="1" ht="15.75">
      <c r="A172" s="23">
        <v>3</v>
      </c>
      <c r="B172" s="23">
        <v>10</v>
      </c>
      <c r="C172" s="23">
        <v>4</v>
      </c>
      <c r="D172" s="27" t="s">
        <v>125</v>
      </c>
      <c r="E172" s="25">
        <v>0</v>
      </c>
      <c r="F172" s="25">
        <f t="shared" si="8"/>
        <v>0</v>
      </c>
      <c r="G172" s="25">
        <f t="shared" si="8"/>
        <v>0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3" customFormat="1" ht="15.75">
      <c r="A173" s="23">
        <v>3</v>
      </c>
      <c r="B173" s="23">
        <v>10</v>
      </c>
      <c r="C173" s="23">
        <v>5</v>
      </c>
      <c r="D173" s="27" t="s">
        <v>223</v>
      </c>
      <c r="E173" s="25">
        <v>0</v>
      </c>
      <c r="F173" s="25">
        <f t="shared" si="8"/>
        <v>0</v>
      </c>
      <c r="G173" s="25">
        <f t="shared" si="8"/>
        <v>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5" customFormat="1" ht="15.75">
      <c r="A174" s="20">
        <v>3</v>
      </c>
      <c r="B174" s="20">
        <v>11</v>
      </c>
      <c r="C174" s="20"/>
      <c r="D174" s="26" t="s">
        <v>126</v>
      </c>
      <c r="E174" s="22">
        <f>E175+E176</f>
        <v>0</v>
      </c>
      <c r="F174" s="22">
        <f>F175+F176</f>
        <v>0</v>
      </c>
      <c r="G174" s="22">
        <f>G175+G176</f>
        <v>0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3" customFormat="1" ht="15.75">
      <c r="A175" s="23">
        <v>3</v>
      </c>
      <c r="B175" s="23">
        <v>11</v>
      </c>
      <c r="C175" s="23">
        <v>1</v>
      </c>
      <c r="D175" s="27" t="s">
        <v>127</v>
      </c>
      <c r="E175" s="25">
        <v>0</v>
      </c>
      <c r="F175" s="25">
        <f>E175*1.05</f>
        <v>0</v>
      </c>
      <c r="G175" s="25">
        <f>F175*1.05</f>
        <v>0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3" customFormat="1" ht="15.75">
      <c r="A176" s="23">
        <v>3</v>
      </c>
      <c r="B176" s="23">
        <v>11</v>
      </c>
      <c r="C176" s="23">
        <v>2</v>
      </c>
      <c r="D176" s="27" t="s">
        <v>128</v>
      </c>
      <c r="E176" s="25">
        <v>0</v>
      </c>
      <c r="F176" s="25">
        <f>E176*1.05</f>
        <v>0</v>
      </c>
      <c r="G176" s="25">
        <f>F176*1.05</f>
        <v>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5" customFormat="1" ht="15.75">
      <c r="A177" s="20">
        <v>3</v>
      </c>
      <c r="B177" s="20">
        <v>12</v>
      </c>
      <c r="C177" s="20"/>
      <c r="D177" s="26" t="s">
        <v>129</v>
      </c>
      <c r="E177" s="22">
        <f>E178+E179+E180+E181</f>
        <v>0</v>
      </c>
      <c r="F177" s="22">
        <f>F178+F179+F180+F181</f>
        <v>0</v>
      </c>
      <c r="G177" s="22">
        <f>G178+G179+G180+G181</f>
        <v>0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3" customFormat="1" ht="15.75">
      <c r="A178" s="23">
        <v>3</v>
      </c>
      <c r="B178" s="23">
        <v>12</v>
      </c>
      <c r="C178" s="23">
        <v>1</v>
      </c>
      <c r="D178" s="27" t="s">
        <v>130</v>
      </c>
      <c r="E178" s="25">
        <v>0</v>
      </c>
      <c r="F178" s="25">
        <f>E178*1.05</f>
        <v>0</v>
      </c>
      <c r="G178" s="25">
        <f>F178*1.05</f>
        <v>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3" customFormat="1" ht="15.75">
      <c r="A179" s="23">
        <v>3</v>
      </c>
      <c r="B179" s="23">
        <v>12</v>
      </c>
      <c r="C179" s="23">
        <v>2</v>
      </c>
      <c r="D179" s="27" t="s">
        <v>131</v>
      </c>
      <c r="E179" s="25">
        <v>0</v>
      </c>
      <c r="F179" s="25">
        <f aca="true" t="shared" si="9" ref="F179:G181">E179*1.05</f>
        <v>0</v>
      </c>
      <c r="G179" s="25">
        <f t="shared" si="9"/>
        <v>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3" customFormat="1" ht="15.75">
      <c r="A180" s="23">
        <v>3</v>
      </c>
      <c r="B180" s="23">
        <v>12</v>
      </c>
      <c r="C180" s="23">
        <v>3</v>
      </c>
      <c r="D180" s="27" t="s">
        <v>132</v>
      </c>
      <c r="E180" s="25">
        <v>0</v>
      </c>
      <c r="F180" s="25">
        <f t="shared" si="9"/>
        <v>0</v>
      </c>
      <c r="G180" s="25">
        <f t="shared" si="9"/>
        <v>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3" customFormat="1" ht="15.75">
      <c r="A181" s="23">
        <v>3</v>
      </c>
      <c r="B181" s="23">
        <v>12</v>
      </c>
      <c r="C181" s="23">
        <v>4</v>
      </c>
      <c r="D181" s="27" t="s">
        <v>133</v>
      </c>
      <c r="E181" s="25">
        <v>0</v>
      </c>
      <c r="F181" s="25">
        <f t="shared" si="9"/>
        <v>0</v>
      </c>
      <c r="G181" s="25">
        <f t="shared" si="9"/>
        <v>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5" customFormat="1" ht="15.75">
      <c r="A182" s="20">
        <v>3</v>
      </c>
      <c r="B182" s="20">
        <v>13</v>
      </c>
      <c r="C182" s="20"/>
      <c r="D182" s="26" t="s">
        <v>134</v>
      </c>
      <c r="E182" s="22">
        <f>E183+E184</f>
        <v>0</v>
      </c>
      <c r="F182" s="22">
        <f>F183+F184</f>
        <v>0</v>
      </c>
      <c r="G182" s="22">
        <f>G183+G184</f>
        <v>0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3" customFormat="1" ht="15.75">
      <c r="A183" s="23">
        <v>3</v>
      </c>
      <c r="B183" s="23">
        <v>13</v>
      </c>
      <c r="C183" s="23">
        <v>1</v>
      </c>
      <c r="D183" s="27" t="s">
        <v>135</v>
      </c>
      <c r="E183" s="25">
        <v>0</v>
      </c>
      <c r="F183" s="25">
        <f>E183*1.05</f>
        <v>0</v>
      </c>
      <c r="G183" s="25">
        <f>F183*1.05</f>
        <v>0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3" customFormat="1" ht="15.75">
      <c r="A184" s="23">
        <v>3</v>
      </c>
      <c r="B184" s="23">
        <v>13</v>
      </c>
      <c r="C184" s="23">
        <v>2</v>
      </c>
      <c r="D184" s="27" t="s">
        <v>136</v>
      </c>
      <c r="E184" s="25">
        <v>0</v>
      </c>
      <c r="F184" s="25">
        <f>E184*1.05</f>
        <v>0</v>
      </c>
      <c r="G184" s="25">
        <f>F184*1.05</f>
        <v>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3" customFormat="1" ht="15.75">
      <c r="A185" s="20">
        <v>3</v>
      </c>
      <c r="B185" s="20">
        <v>14</v>
      </c>
      <c r="C185" s="20"/>
      <c r="D185" s="26" t="s">
        <v>224</v>
      </c>
      <c r="E185" s="22">
        <f>E186</f>
        <v>0</v>
      </c>
      <c r="F185" s="22">
        <f>F186</f>
        <v>0</v>
      </c>
      <c r="G185" s="22">
        <f>G186</f>
        <v>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3" customFormat="1" ht="15.75">
      <c r="A186" s="23">
        <v>3</v>
      </c>
      <c r="B186" s="23">
        <v>14</v>
      </c>
      <c r="C186" s="23">
        <v>1</v>
      </c>
      <c r="D186" s="27" t="s">
        <v>224</v>
      </c>
      <c r="E186" s="25">
        <v>0</v>
      </c>
      <c r="F186" s="25">
        <f>E186*1.05</f>
        <v>0</v>
      </c>
      <c r="G186" s="25">
        <f>F186*1.05</f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5" customFormat="1" ht="15.75">
      <c r="A187" s="20">
        <v>3</v>
      </c>
      <c r="B187" s="20">
        <v>99</v>
      </c>
      <c r="C187" s="20"/>
      <c r="D187" s="26" t="s">
        <v>137</v>
      </c>
      <c r="E187" s="22">
        <f>E188+E189+E190</f>
        <v>0</v>
      </c>
      <c r="F187" s="22">
        <f>F188+F189+F190</f>
        <v>0</v>
      </c>
      <c r="G187" s="22">
        <f>G188+G189+G190</f>
        <v>0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3" customFormat="1" ht="15.75">
      <c r="A188" s="23">
        <v>3</v>
      </c>
      <c r="B188" s="23">
        <v>99</v>
      </c>
      <c r="C188" s="23">
        <v>1</v>
      </c>
      <c r="D188" s="27" t="s">
        <v>138</v>
      </c>
      <c r="E188" s="25">
        <v>0</v>
      </c>
      <c r="F188" s="25">
        <f aca="true" t="shared" si="10" ref="F188:G190">E188*1.05</f>
        <v>0</v>
      </c>
      <c r="G188" s="25">
        <f t="shared" si="10"/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3" customFormat="1" ht="15.75">
      <c r="A189" s="23">
        <v>3</v>
      </c>
      <c r="B189" s="23">
        <v>99</v>
      </c>
      <c r="C189" s="23">
        <v>2</v>
      </c>
      <c r="D189" s="27" t="s">
        <v>225</v>
      </c>
      <c r="E189" s="25">
        <v>0</v>
      </c>
      <c r="F189" s="25">
        <f t="shared" si="10"/>
        <v>0</v>
      </c>
      <c r="G189" s="25">
        <f t="shared" si="10"/>
        <v>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3" customFormat="1" ht="15.75">
      <c r="A190" s="23">
        <v>3</v>
      </c>
      <c r="B190" s="23">
        <v>99</v>
      </c>
      <c r="C190" s="23">
        <v>99</v>
      </c>
      <c r="D190" s="27" t="s">
        <v>137</v>
      </c>
      <c r="E190" s="25">
        <v>0</v>
      </c>
      <c r="F190" s="25">
        <f t="shared" si="10"/>
        <v>0</v>
      </c>
      <c r="G190" s="25">
        <f t="shared" si="10"/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3" customFormat="1" ht="15.75">
      <c r="A191" s="17">
        <v>4</v>
      </c>
      <c r="B191" s="17"/>
      <c r="C191" s="17"/>
      <c r="D191" s="18" t="s">
        <v>139</v>
      </c>
      <c r="E191" s="19">
        <f>E192+E194+E197+E200+E203+E205+E207+E209</f>
        <v>0</v>
      </c>
      <c r="F191" s="19">
        <f>F192+F194+F197+F200+F203+F205+F207+F209</f>
        <v>0</v>
      </c>
      <c r="G191" s="19">
        <f>G192+G194+G197+G200+G203+G205+G207+G209</f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5" customFormat="1" ht="15.75">
      <c r="A192" s="20" t="s">
        <v>140</v>
      </c>
      <c r="B192" s="20">
        <v>1</v>
      </c>
      <c r="C192" s="20"/>
      <c r="D192" s="21" t="s">
        <v>141</v>
      </c>
      <c r="E192" s="22">
        <f>E193</f>
        <v>0</v>
      </c>
      <c r="F192" s="22">
        <f>F193</f>
        <v>0</v>
      </c>
      <c r="G192" s="22">
        <f>G193</f>
        <v>0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3" customFormat="1" ht="15.75">
      <c r="A193" s="23" t="s">
        <v>140</v>
      </c>
      <c r="B193" s="23">
        <v>1</v>
      </c>
      <c r="C193" s="23">
        <v>1</v>
      </c>
      <c r="D193" s="24" t="s">
        <v>142</v>
      </c>
      <c r="E193" s="25">
        <v>0</v>
      </c>
      <c r="F193" s="25">
        <f>E193*1.05</f>
        <v>0</v>
      </c>
      <c r="G193" s="25">
        <f>F193*1.05</f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5" customFormat="1" ht="15.75">
      <c r="A194" s="20" t="s">
        <v>140</v>
      </c>
      <c r="B194" s="20">
        <v>2</v>
      </c>
      <c r="C194" s="20"/>
      <c r="D194" s="21" t="s">
        <v>144</v>
      </c>
      <c r="E194" s="22">
        <f>E195+E196</f>
        <v>0</v>
      </c>
      <c r="F194" s="22">
        <f>F195+F196</f>
        <v>0</v>
      </c>
      <c r="G194" s="22">
        <f>G195+G196</f>
        <v>0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3" customFormat="1" ht="15.75">
      <c r="A195" s="23" t="s">
        <v>140</v>
      </c>
      <c r="B195" s="23">
        <v>2</v>
      </c>
      <c r="C195" s="23">
        <v>1</v>
      </c>
      <c r="D195" s="24" t="s">
        <v>142</v>
      </c>
      <c r="E195" s="25">
        <v>0</v>
      </c>
      <c r="F195" s="25">
        <f>E195*1.05</f>
        <v>0</v>
      </c>
      <c r="G195" s="25">
        <f>F195*1.05</f>
        <v>0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3" customFormat="1" ht="15.75">
      <c r="A196" s="23" t="s">
        <v>140</v>
      </c>
      <c r="B196" s="23">
        <v>2</v>
      </c>
      <c r="C196" s="23">
        <v>2</v>
      </c>
      <c r="D196" s="24" t="s">
        <v>143</v>
      </c>
      <c r="E196" s="25">
        <v>0</v>
      </c>
      <c r="F196" s="25">
        <f>E196*1.05</f>
        <v>0</v>
      </c>
      <c r="G196" s="25">
        <f>F196*1.05</f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5" customFormat="1" ht="15.75">
      <c r="A197" s="20" t="s">
        <v>140</v>
      </c>
      <c r="B197" s="20">
        <v>3</v>
      </c>
      <c r="C197" s="20"/>
      <c r="D197" s="21" t="s">
        <v>145</v>
      </c>
      <c r="E197" s="22">
        <f>E198+E199</f>
        <v>0</v>
      </c>
      <c r="F197" s="22">
        <f>F198+F199</f>
        <v>0</v>
      </c>
      <c r="G197" s="22">
        <f>G198+G199</f>
        <v>0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3" customFormat="1" ht="15.75">
      <c r="A198" s="23" t="s">
        <v>140</v>
      </c>
      <c r="B198" s="23">
        <v>3</v>
      </c>
      <c r="C198" s="23">
        <v>1</v>
      </c>
      <c r="D198" s="24" t="s">
        <v>142</v>
      </c>
      <c r="E198" s="25">
        <v>0</v>
      </c>
      <c r="F198" s="25">
        <f>E198*1.05</f>
        <v>0</v>
      </c>
      <c r="G198" s="25">
        <f>F198*1.05</f>
        <v>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3" customFormat="1" ht="15.75">
      <c r="A199" s="23" t="s">
        <v>140</v>
      </c>
      <c r="B199" s="23">
        <v>3</v>
      </c>
      <c r="C199" s="23">
        <v>2</v>
      </c>
      <c r="D199" s="24" t="s">
        <v>143</v>
      </c>
      <c r="E199" s="25">
        <v>0</v>
      </c>
      <c r="F199" s="25">
        <f>E199*1.05</f>
        <v>0</v>
      </c>
      <c r="G199" s="25">
        <f>F199*1.05</f>
        <v>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5" customFormat="1" ht="28.5">
      <c r="A200" s="20" t="s">
        <v>140</v>
      </c>
      <c r="B200" s="20">
        <v>4</v>
      </c>
      <c r="C200" s="20"/>
      <c r="D200" s="21" t="s">
        <v>146</v>
      </c>
      <c r="E200" s="22">
        <f>E201+E202</f>
        <v>0</v>
      </c>
      <c r="F200" s="22">
        <f>F201+F202</f>
        <v>0</v>
      </c>
      <c r="G200" s="22">
        <f>G201+G202</f>
        <v>0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3" customFormat="1" ht="15.75">
      <c r="A201" s="23" t="s">
        <v>140</v>
      </c>
      <c r="B201" s="23">
        <v>4</v>
      </c>
      <c r="C201" s="23">
        <v>1</v>
      </c>
      <c r="D201" s="24" t="s">
        <v>142</v>
      </c>
      <c r="E201" s="25">
        <v>0</v>
      </c>
      <c r="F201" s="25">
        <f>E201*1.05</f>
        <v>0</v>
      </c>
      <c r="G201" s="25">
        <f>F201*1.05</f>
        <v>0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3" customFormat="1" ht="15.75">
      <c r="A202" s="23" t="s">
        <v>140</v>
      </c>
      <c r="B202" s="23">
        <v>4</v>
      </c>
      <c r="C202" s="23">
        <v>2</v>
      </c>
      <c r="D202" s="24" t="s">
        <v>143</v>
      </c>
      <c r="E202" s="25">
        <v>0</v>
      </c>
      <c r="F202" s="25">
        <f>E202*1.05</f>
        <v>0</v>
      </c>
      <c r="G202" s="25">
        <f>F202*1.05</f>
        <v>0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s="5" customFormat="1" ht="15.75">
      <c r="A203" s="20" t="s">
        <v>140</v>
      </c>
      <c r="B203" s="20">
        <v>5</v>
      </c>
      <c r="C203" s="20"/>
      <c r="D203" s="21" t="s">
        <v>147</v>
      </c>
      <c r="E203" s="22">
        <f>E204</f>
        <v>0</v>
      </c>
      <c r="F203" s="22">
        <f>F204</f>
        <v>0</v>
      </c>
      <c r="G203" s="22">
        <f>G204</f>
        <v>0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3" customFormat="1" ht="15.75">
      <c r="A204" s="23" t="s">
        <v>140</v>
      </c>
      <c r="B204" s="23">
        <v>5</v>
      </c>
      <c r="C204" s="23">
        <v>1</v>
      </c>
      <c r="D204" s="24" t="s">
        <v>142</v>
      </c>
      <c r="E204" s="25">
        <v>0</v>
      </c>
      <c r="F204" s="25">
        <f>E204*1.05</f>
        <v>0</v>
      </c>
      <c r="G204" s="25">
        <f>F204*1.05</f>
        <v>0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s="3" customFormat="1" ht="15.75">
      <c r="A205" s="20">
        <v>4</v>
      </c>
      <c r="B205" s="20">
        <v>6</v>
      </c>
      <c r="C205" s="20"/>
      <c r="D205" s="21" t="s">
        <v>226</v>
      </c>
      <c r="E205" s="22">
        <f>E206</f>
        <v>0</v>
      </c>
      <c r="F205" s="22">
        <f>F206</f>
        <v>0</v>
      </c>
      <c r="G205" s="22">
        <f>G206</f>
        <v>0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s="3" customFormat="1" ht="15.75">
      <c r="A206" s="23">
        <v>4</v>
      </c>
      <c r="B206" s="23">
        <v>6</v>
      </c>
      <c r="C206" s="23">
        <v>1</v>
      </c>
      <c r="D206" s="24" t="s">
        <v>226</v>
      </c>
      <c r="E206" s="25">
        <v>0</v>
      </c>
      <c r="F206" s="25">
        <f>E206*1.05</f>
        <v>0</v>
      </c>
      <c r="G206" s="25">
        <f>F206*1.05</f>
        <v>0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3" customFormat="1" ht="15.75">
      <c r="A207" s="20">
        <v>4</v>
      </c>
      <c r="B207" s="20">
        <v>7</v>
      </c>
      <c r="C207" s="20"/>
      <c r="D207" s="21" t="s">
        <v>164</v>
      </c>
      <c r="E207" s="22">
        <f>E208</f>
        <v>0</v>
      </c>
      <c r="F207" s="22">
        <f>F208</f>
        <v>0</v>
      </c>
      <c r="G207" s="22">
        <f>G208</f>
        <v>0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s="3" customFormat="1" ht="15.75">
      <c r="A208" s="23">
        <v>4</v>
      </c>
      <c r="B208" s="23">
        <v>7</v>
      </c>
      <c r="C208" s="23">
        <v>1</v>
      </c>
      <c r="D208" s="24" t="s">
        <v>165</v>
      </c>
      <c r="E208" s="25">
        <v>0</v>
      </c>
      <c r="F208" s="25">
        <f>E208*1.05</f>
        <v>0</v>
      </c>
      <c r="G208" s="25">
        <f>F208*1.05</f>
        <v>0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s="3" customFormat="1" ht="28.5">
      <c r="A209" s="20">
        <v>4</v>
      </c>
      <c r="B209" s="20">
        <v>8</v>
      </c>
      <c r="C209" s="20"/>
      <c r="D209" s="21" t="s">
        <v>227</v>
      </c>
      <c r="E209" s="22">
        <f>E210</f>
        <v>0</v>
      </c>
      <c r="F209" s="22">
        <f>F210</f>
        <v>0</v>
      </c>
      <c r="G209" s="22">
        <f>G210</f>
        <v>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s="3" customFormat="1" ht="15.75">
      <c r="A210" s="23">
        <v>4</v>
      </c>
      <c r="B210" s="23">
        <v>8</v>
      </c>
      <c r="C210" s="23">
        <v>1</v>
      </c>
      <c r="D210" s="24" t="s">
        <v>226</v>
      </c>
      <c r="E210" s="25">
        <v>0</v>
      </c>
      <c r="F210" s="25">
        <f>E210*1.05</f>
        <v>0</v>
      </c>
      <c r="G210" s="25">
        <f>F210*1.05</f>
        <v>0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3" customFormat="1" ht="15.75">
      <c r="A211" s="17">
        <v>6</v>
      </c>
      <c r="B211" s="17"/>
      <c r="C211" s="17"/>
      <c r="D211" s="18" t="s">
        <v>148</v>
      </c>
      <c r="E211" s="19">
        <f>E212+E217</f>
        <v>0</v>
      </c>
      <c r="F211" s="19">
        <f>F212+F217</f>
        <v>0</v>
      </c>
      <c r="G211" s="19">
        <f>G212+G217</f>
        <v>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s="5" customFormat="1" ht="15.75">
      <c r="A212" s="20">
        <v>6</v>
      </c>
      <c r="B212" s="20">
        <v>2</v>
      </c>
      <c r="C212" s="20"/>
      <c r="D212" s="21" t="s">
        <v>149</v>
      </c>
      <c r="E212" s="22">
        <f>E213+E214+E215+E216</f>
        <v>0</v>
      </c>
      <c r="F212" s="22">
        <f>F213+F214+F215+F216</f>
        <v>0</v>
      </c>
      <c r="G212" s="22">
        <f>G213+G214+G215+G216</f>
        <v>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3" customFormat="1" ht="15.75">
      <c r="A213" s="23">
        <v>6</v>
      </c>
      <c r="B213" s="23">
        <v>2</v>
      </c>
      <c r="C213" s="23">
        <v>1</v>
      </c>
      <c r="D213" s="24" t="s">
        <v>149</v>
      </c>
      <c r="E213" s="25">
        <v>0</v>
      </c>
      <c r="F213" s="25">
        <f>E213*1.05</f>
        <v>0</v>
      </c>
      <c r="G213" s="25">
        <f>F213*1.05</f>
        <v>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3" customFormat="1" ht="15.75">
      <c r="A214" s="23">
        <v>6</v>
      </c>
      <c r="B214" s="23">
        <v>2</v>
      </c>
      <c r="C214" s="23">
        <v>2</v>
      </c>
      <c r="D214" s="24" t="s">
        <v>150</v>
      </c>
      <c r="E214" s="25">
        <v>0</v>
      </c>
      <c r="F214" s="25">
        <f aca="true" t="shared" si="11" ref="F214:G216">E214*1.05</f>
        <v>0</v>
      </c>
      <c r="G214" s="25">
        <f t="shared" si="11"/>
        <v>0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s="3" customFormat="1" ht="15.75">
      <c r="A215" s="23">
        <v>6</v>
      </c>
      <c r="B215" s="23">
        <v>2</v>
      </c>
      <c r="C215" s="23">
        <v>3</v>
      </c>
      <c r="D215" s="24" t="s">
        <v>151</v>
      </c>
      <c r="E215" s="25">
        <v>0</v>
      </c>
      <c r="F215" s="25">
        <f t="shared" si="11"/>
        <v>0</v>
      </c>
      <c r="G215" s="25">
        <f t="shared" si="11"/>
        <v>0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s="3" customFormat="1" ht="15.75">
      <c r="A216" s="23">
        <v>6</v>
      </c>
      <c r="B216" s="23">
        <v>2</v>
      </c>
      <c r="C216" s="23">
        <v>99</v>
      </c>
      <c r="D216" s="24" t="s">
        <v>152</v>
      </c>
      <c r="E216" s="25">
        <v>0</v>
      </c>
      <c r="F216" s="25">
        <f t="shared" si="11"/>
        <v>0</v>
      </c>
      <c r="G216" s="25">
        <f t="shared" si="11"/>
        <v>0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s="5" customFormat="1" ht="15.75">
      <c r="A217" s="20">
        <v>6</v>
      </c>
      <c r="B217" s="20">
        <v>3</v>
      </c>
      <c r="C217" s="20"/>
      <c r="D217" s="21" t="s">
        <v>153</v>
      </c>
      <c r="E217" s="22">
        <f>E218+E219+E220+E221</f>
        <v>0</v>
      </c>
      <c r="F217" s="22">
        <f>F218+F219+F220+F221</f>
        <v>0</v>
      </c>
      <c r="G217" s="22">
        <f>G218+G219+G220+G221</f>
        <v>0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3" customFormat="1" ht="15.75">
      <c r="A218" s="23">
        <v>6</v>
      </c>
      <c r="B218" s="23">
        <v>3</v>
      </c>
      <c r="C218" s="23">
        <v>1</v>
      </c>
      <c r="D218" s="24" t="s">
        <v>154</v>
      </c>
      <c r="E218" s="25">
        <v>0</v>
      </c>
      <c r="F218" s="25">
        <f>E218*1.05</f>
        <v>0</v>
      </c>
      <c r="G218" s="25">
        <f>F218*1.05</f>
        <v>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3" customFormat="1" ht="15.75">
      <c r="A219" s="23">
        <v>6</v>
      </c>
      <c r="B219" s="23">
        <v>3</v>
      </c>
      <c r="C219" s="23">
        <v>2</v>
      </c>
      <c r="D219" s="24" t="s">
        <v>155</v>
      </c>
      <c r="E219" s="25">
        <v>0</v>
      </c>
      <c r="F219" s="25">
        <f aca="true" t="shared" si="12" ref="F219:G221">E219*1.05</f>
        <v>0</v>
      </c>
      <c r="G219" s="25">
        <f t="shared" si="12"/>
        <v>0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3" customFormat="1" ht="15.75">
      <c r="A220" s="23">
        <v>6</v>
      </c>
      <c r="B220" s="23">
        <v>3</v>
      </c>
      <c r="C220" s="23">
        <v>3</v>
      </c>
      <c r="D220" s="24" t="s">
        <v>228</v>
      </c>
      <c r="E220" s="25">
        <v>0</v>
      </c>
      <c r="F220" s="25">
        <f t="shared" si="12"/>
        <v>0</v>
      </c>
      <c r="G220" s="25">
        <f t="shared" si="12"/>
        <v>0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3" customFormat="1" ht="15.75">
      <c r="A221" s="23">
        <v>6</v>
      </c>
      <c r="B221" s="23">
        <v>3</v>
      </c>
      <c r="C221" s="23">
        <v>99</v>
      </c>
      <c r="D221" s="24" t="s">
        <v>229</v>
      </c>
      <c r="E221" s="25">
        <v>0</v>
      </c>
      <c r="F221" s="25">
        <f t="shared" si="12"/>
        <v>0</v>
      </c>
      <c r="G221" s="25">
        <f t="shared" si="12"/>
        <v>0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3" customFormat="1" ht="15.75">
      <c r="A222" s="17">
        <v>9</v>
      </c>
      <c r="B222" s="17"/>
      <c r="C222" s="17"/>
      <c r="D222" s="18" t="s">
        <v>117</v>
      </c>
      <c r="E222" s="19">
        <f>E223+E230+E232+E234+E236+E240+E243</f>
        <v>0</v>
      </c>
      <c r="F222" s="19">
        <f>F223+F230+F232+F234+F236+F240+F243</f>
        <v>0</v>
      </c>
      <c r="G222" s="19">
        <f>G223+G230+G232+G234+G236+G240+G243</f>
        <v>0</v>
      </c>
      <c r="H222" s="1"/>
      <c r="I222" s="1"/>
      <c r="J222" s="1"/>
      <c r="K222" s="1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5" customFormat="1" ht="15.75">
      <c r="A223" s="20">
        <v>9</v>
      </c>
      <c r="B223" s="20">
        <v>1</v>
      </c>
      <c r="C223" s="20"/>
      <c r="D223" s="21" t="s">
        <v>156</v>
      </c>
      <c r="E223" s="22">
        <f>SUM(E224:E229)</f>
        <v>0</v>
      </c>
      <c r="F223" s="22">
        <f>SUM(F224:F229)</f>
        <v>0</v>
      </c>
      <c r="G223" s="22">
        <f>SUM(G224:G229)</f>
        <v>0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s="3" customFormat="1" ht="15.75">
      <c r="A224" s="23">
        <v>9</v>
      </c>
      <c r="B224" s="23">
        <v>1</v>
      </c>
      <c r="C224" s="23">
        <v>2</v>
      </c>
      <c r="D224" s="24" t="s">
        <v>157</v>
      </c>
      <c r="E224" s="25">
        <v>0</v>
      </c>
      <c r="F224" s="25">
        <f>E224*1.05</f>
        <v>0</v>
      </c>
      <c r="G224" s="25">
        <f>F224*1.05</f>
        <v>0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3" customFormat="1" ht="15.75">
      <c r="A225" s="23">
        <v>9</v>
      </c>
      <c r="B225" s="23">
        <v>1</v>
      </c>
      <c r="C225" s="23">
        <v>3</v>
      </c>
      <c r="D225" s="24" t="s">
        <v>158</v>
      </c>
      <c r="E225" s="25">
        <v>0</v>
      </c>
      <c r="F225" s="25">
        <f aca="true" t="shared" si="13" ref="F225:G229">E225*1.05</f>
        <v>0</v>
      </c>
      <c r="G225" s="25">
        <f t="shared" si="13"/>
        <v>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3" customFormat="1" ht="15.75">
      <c r="A226" s="23">
        <v>9</v>
      </c>
      <c r="B226" s="23">
        <v>1</v>
      </c>
      <c r="C226" s="23">
        <v>4</v>
      </c>
      <c r="D226" s="24" t="s">
        <v>159</v>
      </c>
      <c r="E226" s="25">
        <v>0</v>
      </c>
      <c r="F226" s="25">
        <f t="shared" si="13"/>
        <v>0</v>
      </c>
      <c r="G226" s="25">
        <f t="shared" si="13"/>
        <v>0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3" customFormat="1" ht="15.75">
      <c r="A227" s="23">
        <v>9</v>
      </c>
      <c r="B227" s="23">
        <v>1</v>
      </c>
      <c r="C227" s="23">
        <v>5</v>
      </c>
      <c r="D227" s="24" t="s">
        <v>160</v>
      </c>
      <c r="E227" s="25">
        <v>0</v>
      </c>
      <c r="F227" s="25">
        <f t="shared" si="13"/>
        <v>0</v>
      </c>
      <c r="G227" s="25">
        <f t="shared" si="13"/>
        <v>0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3" customFormat="1" ht="15.75">
      <c r="A228" s="23">
        <v>9</v>
      </c>
      <c r="B228" s="23">
        <v>1</v>
      </c>
      <c r="C228" s="23">
        <v>6</v>
      </c>
      <c r="D228" s="24" t="s">
        <v>161</v>
      </c>
      <c r="E228" s="25">
        <v>0</v>
      </c>
      <c r="F228" s="25">
        <f t="shared" si="13"/>
        <v>0</v>
      </c>
      <c r="G228" s="25">
        <f t="shared" si="13"/>
        <v>0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3" customFormat="1" ht="15.75">
      <c r="A229" s="23">
        <v>9</v>
      </c>
      <c r="B229" s="23">
        <v>1</v>
      </c>
      <c r="C229" s="23">
        <v>7</v>
      </c>
      <c r="D229" s="24" t="s">
        <v>162</v>
      </c>
      <c r="E229" s="25">
        <v>0</v>
      </c>
      <c r="F229" s="25">
        <f t="shared" si="13"/>
        <v>0</v>
      </c>
      <c r="G229" s="25">
        <f>F229*1.05</f>
        <v>0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5" customFormat="1" ht="15.75">
      <c r="A230" s="20">
        <v>9</v>
      </c>
      <c r="B230" s="20">
        <v>2</v>
      </c>
      <c r="C230" s="20"/>
      <c r="D230" s="21" t="s">
        <v>230</v>
      </c>
      <c r="E230" s="22">
        <f>E231</f>
        <v>0</v>
      </c>
      <c r="F230" s="22">
        <f>F231</f>
        <v>0</v>
      </c>
      <c r="G230" s="22">
        <f>G231</f>
        <v>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3" customFormat="1" ht="15.75">
      <c r="A231" s="23">
        <v>9</v>
      </c>
      <c r="B231" s="23">
        <v>2</v>
      </c>
      <c r="C231" s="23">
        <v>1</v>
      </c>
      <c r="D231" s="24" t="s">
        <v>231</v>
      </c>
      <c r="E231" s="25">
        <v>0</v>
      </c>
      <c r="F231" s="25">
        <f>E231*1.05</f>
        <v>0</v>
      </c>
      <c r="G231" s="25">
        <f>F231*1.05</f>
        <v>0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5" customFormat="1" ht="15.75">
      <c r="A232" s="20">
        <v>9</v>
      </c>
      <c r="B232" s="20">
        <v>3</v>
      </c>
      <c r="C232" s="20"/>
      <c r="D232" s="21" t="s">
        <v>166</v>
      </c>
      <c r="E232" s="22">
        <f>E233</f>
        <v>0</v>
      </c>
      <c r="F232" s="22">
        <f>F233</f>
        <v>0</v>
      </c>
      <c r="G232" s="22">
        <f>G233</f>
        <v>0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3" customFormat="1" ht="15.75">
      <c r="A233" s="23">
        <v>9</v>
      </c>
      <c r="B233" s="23">
        <v>3</v>
      </c>
      <c r="C233" s="23">
        <v>1</v>
      </c>
      <c r="D233" s="24" t="s">
        <v>167</v>
      </c>
      <c r="E233" s="25">
        <v>0</v>
      </c>
      <c r="F233" s="25">
        <f>E233*1.05</f>
        <v>0</v>
      </c>
      <c r="G233" s="25">
        <f>F233*1.05</f>
        <v>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5" customFormat="1" ht="15.75">
      <c r="A234" s="20">
        <v>9</v>
      </c>
      <c r="B234" s="20">
        <v>4</v>
      </c>
      <c r="C234" s="20"/>
      <c r="D234" s="21" t="s">
        <v>168</v>
      </c>
      <c r="E234" s="22">
        <f>E235</f>
        <v>0</v>
      </c>
      <c r="F234" s="22">
        <f>F235</f>
        <v>0</v>
      </c>
      <c r="G234" s="22">
        <f>G235</f>
        <v>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3" customFormat="1" ht="15.75">
      <c r="A235" s="23">
        <v>9</v>
      </c>
      <c r="B235" s="23">
        <v>4</v>
      </c>
      <c r="C235" s="23">
        <v>1</v>
      </c>
      <c r="D235" s="24" t="s">
        <v>168</v>
      </c>
      <c r="E235" s="25">
        <v>0</v>
      </c>
      <c r="F235" s="25">
        <f>E235*1.05</f>
        <v>0</v>
      </c>
      <c r="G235" s="25">
        <f>F235*1.05</f>
        <v>0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5" customFormat="1" ht="15.75">
      <c r="A236" s="20">
        <v>9</v>
      </c>
      <c r="B236" s="20">
        <v>5</v>
      </c>
      <c r="C236" s="20"/>
      <c r="D236" s="21" t="s">
        <v>180</v>
      </c>
      <c r="E236" s="22">
        <f>SUM(E237:E239)</f>
        <v>0</v>
      </c>
      <c r="F236" s="22">
        <f>SUM(F237:F239)</f>
        <v>0</v>
      </c>
      <c r="G236" s="22">
        <f>SUM(G237:G239)</f>
        <v>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3" customFormat="1" ht="15.75">
      <c r="A237" s="23">
        <v>9</v>
      </c>
      <c r="B237" s="23">
        <v>5</v>
      </c>
      <c r="C237" s="23">
        <v>1</v>
      </c>
      <c r="D237" s="24" t="s">
        <v>169</v>
      </c>
      <c r="E237" s="25">
        <v>0</v>
      </c>
      <c r="F237" s="25">
        <f aca="true" t="shared" si="14" ref="F237:G239">E237*1.05</f>
        <v>0</v>
      </c>
      <c r="G237" s="25">
        <f t="shared" si="14"/>
        <v>0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s="3" customFormat="1" ht="15.75">
      <c r="A238" s="23">
        <v>9</v>
      </c>
      <c r="B238" s="23">
        <v>5</v>
      </c>
      <c r="C238" s="23">
        <v>2</v>
      </c>
      <c r="D238" s="24" t="s">
        <v>170</v>
      </c>
      <c r="E238" s="25">
        <v>0</v>
      </c>
      <c r="F238" s="25">
        <f t="shared" si="14"/>
        <v>0</v>
      </c>
      <c r="G238" s="25">
        <f t="shared" si="14"/>
        <v>0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s="3" customFormat="1" ht="15.75">
      <c r="A239" s="23">
        <v>9</v>
      </c>
      <c r="B239" s="23">
        <v>5</v>
      </c>
      <c r="C239" s="23">
        <v>3</v>
      </c>
      <c r="D239" s="24" t="s">
        <v>171</v>
      </c>
      <c r="E239" s="25">
        <v>0</v>
      </c>
      <c r="F239" s="25">
        <f t="shared" si="14"/>
        <v>0</v>
      </c>
      <c r="G239" s="25">
        <f t="shared" si="14"/>
        <v>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s="3" customFormat="1" ht="28.5">
      <c r="A240" s="20">
        <v>9</v>
      </c>
      <c r="B240" s="20">
        <v>6</v>
      </c>
      <c r="C240" s="20"/>
      <c r="D240" s="21" t="s">
        <v>232</v>
      </c>
      <c r="E240" s="22">
        <f>E241+E242</f>
        <v>0</v>
      </c>
      <c r="F240" s="22">
        <f>F241+F242</f>
        <v>0</v>
      </c>
      <c r="G240" s="22">
        <f>G241+G242</f>
        <v>0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s="3" customFormat="1" ht="15.75">
      <c r="A241" s="23">
        <v>9</v>
      </c>
      <c r="B241" s="23">
        <v>6</v>
      </c>
      <c r="C241" s="23">
        <v>1</v>
      </c>
      <c r="D241" s="24" t="s">
        <v>163</v>
      </c>
      <c r="E241" s="25">
        <v>0</v>
      </c>
      <c r="F241" s="25">
        <f>E241*1.05</f>
        <v>0</v>
      </c>
      <c r="G241" s="25">
        <f>F241*1.05</f>
        <v>0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s="3" customFormat="1" ht="15.75">
      <c r="A242" s="23">
        <v>9</v>
      </c>
      <c r="B242" s="23">
        <v>6</v>
      </c>
      <c r="C242" s="23">
        <v>99</v>
      </c>
      <c r="D242" s="24" t="s">
        <v>233</v>
      </c>
      <c r="E242" s="25">
        <v>0</v>
      </c>
      <c r="F242" s="25">
        <f>E242*1.05</f>
        <v>0</v>
      </c>
      <c r="G242" s="25">
        <f>F242*1.05</f>
        <v>0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s="5" customFormat="1" ht="15.75">
      <c r="A243" s="30">
        <v>9</v>
      </c>
      <c r="B243" s="30">
        <v>9</v>
      </c>
      <c r="C243" s="30"/>
      <c r="D243" s="15" t="s">
        <v>234</v>
      </c>
      <c r="E243" s="31">
        <f>SUM(E244:E248)</f>
        <v>0</v>
      </c>
      <c r="F243" s="31">
        <f>SUM(F244:F248)</f>
        <v>0</v>
      </c>
      <c r="G243" s="31">
        <f>SUM(G244:G248)</f>
        <v>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3" customFormat="1" ht="15.75">
      <c r="A244" s="23">
        <v>9</v>
      </c>
      <c r="B244" s="23">
        <v>9</v>
      </c>
      <c r="C244" s="23">
        <v>1</v>
      </c>
      <c r="D244" s="24" t="s">
        <v>172</v>
      </c>
      <c r="E244" s="25">
        <v>0</v>
      </c>
      <c r="F244" s="25">
        <f>E244*1.05</f>
        <v>0</v>
      </c>
      <c r="G244" s="25">
        <f>F244*1.05</f>
        <v>0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s="3" customFormat="1" ht="15.75">
      <c r="A245" s="23">
        <v>9</v>
      </c>
      <c r="B245" s="23">
        <v>9</v>
      </c>
      <c r="C245" s="23">
        <v>2</v>
      </c>
      <c r="D245" s="24" t="s">
        <v>173</v>
      </c>
      <c r="E245" s="25">
        <v>0</v>
      </c>
      <c r="F245" s="25">
        <f aca="true" t="shared" si="15" ref="F245:G248">E245*1.05</f>
        <v>0</v>
      </c>
      <c r="G245" s="25">
        <f t="shared" si="15"/>
        <v>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s="3" customFormat="1" ht="15.75">
      <c r="A246" s="23">
        <v>9</v>
      </c>
      <c r="B246" s="23">
        <v>9</v>
      </c>
      <c r="C246" s="23">
        <v>3</v>
      </c>
      <c r="D246" s="24" t="s">
        <v>174</v>
      </c>
      <c r="E246" s="25">
        <v>0</v>
      </c>
      <c r="F246" s="25">
        <f t="shared" si="15"/>
        <v>0</v>
      </c>
      <c r="G246" s="25">
        <f t="shared" si="15"/>
        <v>0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s="3" customFormat="1" ht="15.75">
      <c r="A247" s="23">
        <v>9</v>
      </c>
      <c r="B247" s="23">
        <v>9</v>
      </c>
      <c r="C247" s="23">
        <v>4</v>
      </c>
      <c r="D247" s="24" t="s">
        <v>175</v>
      </c>
      <c r="E247" s="25">
        <v>0</v>
      </c>
      <c r="F247" s="25">
        <f t="shared" si="15"/>
        <v>0</v>
      </c>
      <c r="G247" s="25">
        <f t="shared" si="15"/>
        <v>0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s="3" customFormat="1" ht="15.75">
      <c r="A248" s="23">
        <v>9</v>
      </c>
      <c r="B248" s="23">
        <v>9</v>
      </c>
      <c r="C248" s="23">
        <v>99</v>
      </c>
      <c r="D248" s="24" t="s">
        <v>235</v>
      </c>
      <c r="E248" s="25">
        <v>0</v>
      </c>
      <c r="F248" s="25">
        <f t="shared" si="15"/>
        <v>0</v>
      </c>
      <c r="G248" s="25">
        <f t="shared" si="15"/>
        <v>0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7" ht="15">
      <c r="A249" s="37" t="s">
        <v>199</v>
      </c>
      <c r="B249" s="37"/>
      <c r="C249" s="37"/>
      <c r="D249" s="37"/>
      <c r="E249" s="32">
        <f>E7+E191+E211+E222</f>
        <v>0</v>
      </c>
      <c r="F249" s="32">
        <f>F7+F191+F211+F222</f>
        <v>0</v>
      </c>
      <c r="G249" s="32">
        <f>G7+G191+G211+G222</f>
        <v>0</v>
      </c>
    </row>
    <row r="250" spans="1:7" ht="15">
      <c r="A250" s="34" t="s">
        <v>238</v>
      </c>
      <c r="B250" s="34"/>
      <c r="C250" s="34"/>
      <c r="D250" s="34"/>
      <c r="E250" s="34"/>
      <c r="F250" s="34"/>
      <c r="G250" s="34"/>
    </row>
  </sheetData>
  <sheetProtection/>
  <mergeCells count="8">
    <mergeCell ref="A1:G1"/>
    <mergeCell ref="A250:G250"/>
    <mergeCell ref="H4:J4"/>
    <mergeCell ref="A3:C3"/>
    <mergeCell ref="D3:G3"/>
    <mergeCell ref="A4:C4"/>
    <mergeCell ref="A249:D249"/>
    <mergeCell ref="A2:G2"/>
  </mergeCells>
  <printOptions/>
  <pageMargins left="0.11458333333333333" right="2.6145833333333335" top="0.35433070866141736" bottom="0.2362204724409449" header="0" footer="0"/>
  <pageSetup fitToHeight="0" fitToWidth="1" horizontalDpi="600" verticalDpi="600" orientation="portrait" paperSize="9" scale="73" r:id="rId2"/>
  <headerFooter>
    <oddFooter>&amp;C&amp;P / &amp;N</oddFoot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Kara</dc:creator>
  <cp:keywords/>
  <dc:description/>
  <cp:lastModifiedBy>banu evren</cp:lastModifiedBy>
  <cp:lastPrinted>2023-06-16T10:47:19Z</cp:lastPrinted>
  <dcterms:created xsi:type="dcterms:W3CDTF">2012-01-27T11:35:55Z</dcterms:created>
  <dcterms:modified xsi:type="dcterms:W3CDTF">2023-10-27T11:48:53Z</dcterms:modified>
  <cp:category/>
  <cp:version/>
  <cp:contentType/>
  <cp:contentStatus/>
</cp:coreProperties>
</file>